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5570" windowHeight="6285" activeTab="0"/>
  </bookViews>
  <sheets>
    <sheet name="Contents" sheetId="1" r:id="rId1"/>
    <sheet name="Consumption" sheetId="2" r:id="rId2"/>
    <sheet name="Production" sheetId="3" r:id="rId3"/>
  </sheets>
  <definedNames/>
  <calcPr fullCalcOnLoad="1"/>
</workbook>
</file>

<file path=xl/sharedStrings.xml><?xml version="1.0" encoding="utf-8"?>
<sst xmlns="http://schemas.openxmlformats.org/spreadsheetml/2006/main" count="130" uniqueCount="53">
  <si>
    <t>North America</t>
  </si>
  <si>
    <t>S &amp; C America</t>
  </si>
  <si>
    <t>Europe &amp; Eurasia</t>
  </si>
  <si>
    <t>Middle East</t>
  </si>
  <si>
    <t>Africa</t>
  </si>
  <si>
    <t>Asia Pacific</t>
  </si>
  <si>
    <t>Total Biofuels Production</t>
  </si>
  <si>
    <t>Total Natural Gas Production</t>
  </si>
  <si>
    <t>Total Natural Gas Consumption</t>
  </si>
  <si>
    <t>Total Coal Production</t>
  </si>
  <si>
    <t>Total Hydroelectricity Production</t>
  </si>
  <si>
    <t>Total Nuclear Energy Production</t>
  </si>
  <si>
    <t>Total Energy Production</t>
  </si>
  <si>
    <t>Total Coal Consumption</t>
  </si>
  <si>
    <t>Total Hydroelectricity Consumption</t>
  </si>
  <si>
    <t>Total Nuclear Energy Consumption</t>
  </si>
  <si>
    <t>Total Energy Consumption</t>
  </si>
  <si>
    <t>Million tonnes oil equivalent</t>
  </si>
  <si>
    <t>internet at:</t>
  </si>
  <si>
    <t>BP Energy Outlook to 2030, which can be found on the</t>
  </si>
  <si>
    <t>Energy Consumption</t>
  </si>
  <si>
    <t>Energy Production</t>
  </si>
  <si>
    <t>http://www.bp.com/energyoutlook2030</t>
  </si>
  <si>
    <t>Please use these links or the tabs at the bottom to navigate between the tables.</t>
  </si>
  <si>
    <t>Energy Consumption*</t>
  </si>
  <si>
    <t xml:space="preserve">Total Liquids Consumption^ </t>
  </si>
  <si>
    <r>
      <t>Total Renewables Consumption</t>
    </r>
    <r>
      <rPr>
        <b/>
        <sz val="8"/>
        <color indexed="61"/>
        <rFont val="Wingdings"/>
        <family val="0"/>
      </rPr>
      <t xml:space="preserve">w </t>
    </r>
  </si>
  <si>
    <r>
      <t>w</t>
    </r>
    <r>
      <rPr>
        <sz val="8"/>
        <rFont val="Arial"/>
        <family val="2"/>
      </rPr>
      <t xml:space="preserve"> Includes wind power, solar electricity and other renewables.</t>
    </r>
  </si>
  <si>
    <t>Energy Production*</t>
  </si>
  <si>
    <t xml:space="preserve">Million tonnes oil equivalent ^ </t>
  </si>
  <si>
    <r>
      <t xml:space="preserve"> </t>
    </r>
    <r>
      <rPr>
        <vertAlign val="superscript"/>
        <sz val="8"/>
        <rFont val="Arial"/>
        <family val="2"/>
      </rPr>
      <t>^</t>
    </r>
    <r>
      <rPr>
        <sz val="8"/>
        <rFont val="Arial"/>
        <family val="2"/>
      </rPr>
      <t>Oil Production is measured in million tonnes; other fuels in million tonnes of oil equivalent.</t>
    </r>
  </si>
  <si>
    <t xml:space="preserve">Total Oil Production^ </t>
  </si>
  <si>
    <r>
      <t xml:space="preserve"> </t>
    </r>
    <r>
      <rPr>
        <sz val="8"/>
        <rFont val="Wingdings"/>
        <family val="0"/>
      </rPr>
      <t>w</t>
    </r>
    <r>
      <rPr>
        <sz val="8"/>
        <rFont val="Arial"/>
        <family val="2"/>
      </rPr>
      <t>Includes wind power, solar electricity and other renewables.</t>
    </r>
  </si>
  <si>
    <t>†  Excludes states now in the European Union.</t>
  </si>
  <si>
    <t xml:space="preserve"> ^ Includes oil, biofuels, gas-to-liquids and coal-to-liquids.</t>
  </si>
  <si>
    <t>BP Energy Outlook 2030: January 2012</t>
  </si>
  <si>
    <t>This workbook contains information presented in the 2012</t>
  </si>
  <si>
    <t>Of which Biofuels</t>
  </si>
  <si>
    <r>
      <t>Total Renewables Production</t>
    </r>
    <r>
      <rPr>
        <b/>
        <sz val="8"/>
        <color indexed="61"/>
        <rFont val="Wingdings"/>
        <family val="0"/>
      </rPr>
      <t>w</t>
    </r>
    <r>
      <rPr>
        <b/>
        <sz val="8"/>
        <color indexed="61"/>
        <rFont val="Arial"/>
        <family val="2"/>
      </rPr>
      <t xml:space="preserve"> </t>
    </r>
  </si>
  <si>
    <t xml:space="preserve"> # Memberships as at 1/1/2011.</t>
  </si>
  <si>
    <t xml:space="preserve">               Non-OECD</t>
  </si>
  <si>
    <t xml:space="preserve">               European Union # </t>
  </si>
  <si>
    <t xml:space="preserve">of which: OECD # </t>
  </si>
  <si>
    <t xml:space="preserve">               Europe</t>
  </si>
  <si>
    <t xml:space="preserve">               Former Soviet Union † </t>
  </si>
  <si>
    <t xml:space="preserve">               China</t>
  </si>
  <si>
    <t xml:space="preserve">               US</t>
  </si>
  <si>
    <t xml:space="preserve"> *Energy consumption comprises commercially traded fuels, including modern renewables used to generate electricity.</t>
  </si>
  <si>
    <t xml:space="preserve"> † Excludes states now in the European Union.</t>
  </si>
  <si>
    <t xml:space="preserve">               European Union #</t>
  </si>
  <si>
    <t xml:space="preserve">of which: OECD #  </t>
  </si>
  <si>
    <t xml:space="preserve">               Former Soviet Union †</t>
  </si>
  <si>
    <t xml:space="preserve"> *Energy production comprises commercially traded fuels, including modern renewables used to generate electricity.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</si>
</sst>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61"/>
      <name val="Arial"/>
      <family val="2"/>
    </font>
    <font>
      <b/>
      <sz val="8"/>
      <color indexed="61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16"/>
      <color indexed="17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u val="single"/>
      <sz val="8"/>
      <color indexed="12"/>
      <name val="Arial"/>
      <family val="2"/>
    </font>
    <font>
      <b/>
      <sz val="8"/>
      <color indexed="61"/>
      <name val="Wingdings"/>
      <family val="0"/>
    </font>
    <font>
      <sz val="8"/>
      <name val="Wingdings"/>
      <family val="0"/>
    </font>
    <font>
      <b/>
      <sz val="9"/>
      <color indexed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0" xfId="15" applyFont="1" applyBorder="1" applyAlignment="1">
      <alignment horizontal="left"/>
      <protection/>
    </xf>
    <xf numFmtId="0" fontId="2" fillId="0" borderId="0" xfId="15" applyFont="1">
      <alignment/>
      <protection/>
    </xf>
    <xf numFmtId="0" fontId="2" fillId="0" borderId="0" xfId="15" applyFont="1" applyAlignment="1" quotePrefix="1">
      <alignment horizontal="left"/>
      <protection/>
    </xf>
    <xf numFmtId="0" fontId="3" fillId="0" borderId="0" xfId="15" applyFont="1">
      <alignment/>
      <protection/>
    </xf>
    <xf numFmtId="164" fontId="2" fillId="0" borderId="0" xfId="15" applyNumberFormat="1" applyFont="1">
      <alignment/>
      <protection/>
    </xf>
    <xf numFmtId="164" fontId="4" fillId="0" borderId="0" xfId="15" applyNumberFormat="1" applyFont="1">
      <alignment/>
      <protection/>
    </xf>
    <xf numFmtId="1" fontId="2" fillId="0" borderId="0" xfId="15" applyNumberFormat="1" applyFont="1">
      <alignment/>
      <protection/>
    </xf>
    <xf numFmtId="0" fontId="2" fillId="0" borderId="0" xfId="15" applyFont="1" applyAlignment="1">
      <alignment horizontal="right"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10" fillId="0" borderId="0" xfId="15" applyFont="1" applyFill="1">
      <alignment/>
      <protection/>
    </xf>
    <xf numFmtId="0" fontId="11" fillId="0" borderId="0" xfId="53" applyFill="1" applyAlignment="1" applyProtection="1">
      <alignment/>
      <protection/>
    </xf>
    <xf numFmtId="0" fontId="8" fillId="0" borderId="0" xfId="15" applyFont="1" applyFill="1" applyAlignment="1" quotePrefix="1">
      <alignment horizontal="left"/>
      <protection/>
    </xf>
    <xf numFmtId="0" fontId="9" fillId="0" borderId="0" xfId="15" applyFont="1" applyFill="1" applyAlignment="1" quotePrefix="1">
      <alignment horizontal="left"/>
      <protection/>
    </xf>
    <xf numFmtId="0" fontId="2" fillId="0" borderId="0" xfId="15" applyFont="1" applyAlignment="1">
      <alignment horizontal="left"/>
      <protection/>
    </xf>
    <xf numFmtId="0" fontId="2" fillId="0" borderId="0" xfId="15" applyFont="1" applyBorder="1">
      <alignment/>
      <protection/>
    </xf>
    <xf numFmtId="0" fontId="2" fillId="0" borderId="10" xfId="15" applyFont="1" applyBorder="1" applyAlignment="1" quotePrefix="1">
      <alignment horizontal="left"/>
      <protection/>
    </xf>
    <xf numFmtId="0" fontId="13" fillId="0" borderId="0" xfId="15" applyFont="1" applyAlignment="1" quotePrefix="1">
      <alignment horizontal="left"/>
      <protection/>
    </xf>
    <xf numFmtId="0" fontId="5" fillId="24" borderId="11" xfId="15" applyFont="1" applyFill="1" applyBorder="1">
      <alignment/>
      <protection/>
    </xf>
    <xf numFmtId="164" fontId="5" fillId="24" borderId="11" xfId="15" applyNumberFormat="1" applyFont="1" applyFill="1" applyBorder="1">
      <alignment/>
      <protection/>
    </xf>
    <xf numFmtId="0" fontId="14" fillId="0" borderId="0" xfId="15" applyFont="1" applyAlignment="1" quotePrefix="1">
      <alignment horizontal="left"/>
      <protection/>
    </xf>
    <xf numFmtId="164" fontId="2" fillId="0" borderId="0" xfId="15" applyNumberFormat="1" applyFont="1" applyFill="1">
      <alignment/>
      <protection/>
    </xf>
    <xf numFmtId="164" fontId="2" fillId="0" borderId="0" xfId="15" applyNumberFormat="1" applyFont="1" applyFill="1" applyBorder="1">
      <alignment/>
      <protection/>
    </xf>
    <xf numFmtId="164" fontId="4" fillId="0" borderId="10" xfId="15" applyNumberFormat="1" applyFont="1" applyFill="1" applyBorder="1">
      <alignment/>
      <protection/>
    </xf>
    <xf numFmtId="164" fontId="4" fillId="0" borderId="0" xfId="15" applyNumberFormat="1" applyFont="1" applyFill="1">
      <alignment/>
      <protection/>
    </xf>
    <xf numFmtId="0" fontId="2" fillId="0" borderId="0" xfId="15" applyFont="1" applyFill="1">
      <alignment/>
      <protection/>
    </xf>
    <xf numFmtId="0" fontId="2" fillId="0" borderId="0" xfId="15" applyFont="1" applyFill="1" applyBorder="1">
      <alignment/>
      <protection/>
    </xf>
    <xf numFmtId="164" fontId="2" fillId="0" borderId="10" xfId="15" applyNumberFormat="1" applyFont="1" applyFill="1" applyBorder="1">
      <alignment/>
      <protection/>
    </xf>
    <xf numFmtId="164" fontId="6" fillId="0" borderId="0" xfId="15" applyNumberFormat="1" applyFont="1" applyFill="1">
      <alignment/>
      <protection/>
    </xf>
    <xf numFmtId="0" fontId="3" fillId="0" borderId="0" xfId="15" applyFont="1" applyFill="1">
      <alignment/>
      <protection/>
    </xf>
    <xf numFmtId="0" fontId="4" fillId="0" borderId="10" xfId="15" applyFont="1" applyBorder="1">
      <alignment/>
      <protection/>
    </xf>
    <xf numFmtId="0" fontId="4" fillId="0" borderId="0" xfId="15" applyFont="1">
      <alignment/>
      <protection/>
    </xf>
    <xf numFmtId="0" fontId="4" fillId="0" borderId="10" xfId="15" applyFont="1" applyBorder="1" applyAlignment="1" quotePrefix="1">
      <alignment horizontal="left"/>
      <protection/>
    </xf>
    <xf numFmtId="0" fontId="4" fillId="0" borderId="10" xfId="15" applyFont="1" applyFill="1" applyBorder="1">
      <alignment/>
      <protection/>
    </xf>
    <xf numFmtId="0" fontId="2" fillId="0" borderId="0" xfId="15" applyFont="1" applyBorder="1" applyAlignment="1" quotePrefix="1">
      <alignment horizontal="left"/>
      <protection/>
    </xf>
    <xf numFmtId="0" fontId="2" fillId="0" borderId="0" xfId="15" applyNumberFormat="1" applyFont="1">
      <alignment/>
      <protection/>
    </xf>
  </cellXfs>
  <cellStyles count="49">
    <cellStyle name="Normal" xfId="0"/>
    <cellStyle name="_x0013_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p.com/energyoutlook203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showGridLines="0" tabSelected="1" zoomScalePageLayoutView="0" workbookViewId="0" topLeftCell="A1">
      <selection activeCell="E29" sqref="E29"/>
    </sheetView>
  </sheetViews>
  <sheetFormatPr defaultColWidth="9.140625" defaultRowHeight="12.75"/>
  <cols>
    <col min="1" max="1" width="28.28125" style="0" customWidth="1"/>
  </cols>
  <sheetData>
    <row r="1" ht="12.75">
      <c r="A1" s="10"/>
    </row>
    <row r="2" ht="20.25">
      <c r="A2" s="14" t="s">
        <v>35</v>
      </c>
    </row>
    <row r="3" ht="12.75">
      <c r="A3" s="11"/>
    </row>
    <row r="4" ht="12.75">
      <c r="A4" s="15" t="s">
        <v>36</v>
      </c>
    </row>
    <row r="5" ht="12.75">
      <c r="A5" s="15" t="s">
        <v>19</v>
      </c>
    </row>
    <row r="6" ht="12.75">
      <c r="A6" s="11" t="s">
        <v>18</v>
      </c>
    </row>
    <row r="7" ht="12.75">
      <c r="A7" s="12"/>
    </row>
    <row r="8" ht="12.75">
      <c r="A8" s="13" t="s">
        <v>22</v>
      </c>
    </row>
    <row r="9" ht="12.75">
      <c r="A9" s="12"/>
    </row>
    <row r="10" ht="12.75">
      <c r="A10" s="15" t="s">
        <v>23</v>
      </c>
    </row>
    <row r="11" ht="12.75">
      <c r="A11" s="12"/>
    </row>
    <row r="12" ht="12.75">
      <c r="A12" s="13" t="s">
        <v>20</v>
      </c>
    </row>
    <row r="13" ht="12.75">
      <c r="A13" s="13" t="s">
        <v>21</v>
      </c>
    </row>
  </sheetData>
  <sheetProtection/>
  <hyperlinks>
    <hyperlink ref="A8" r:id="rId1" display="http://www.bp.com/energyoutlook2030"/>
    <hyperlink ref="A12" location="Consumption!A1" display="Energy Consumption"/>
    <hyperlink ref="A13" location="Production!A1" display="Energy Production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showGridLines="0" zoomScalePageLayoutView="0" workbookViewId="0" topLeftCell="A1">
      <pane xSplit="1" ySplit="3" topLeftCell="B4" activePane="bottomRight" state="frozen"/>
      <selection pane="topLeft" activeCell="A51" sqref="A51"/>
      <selection pane="topRight" activeCell="A51" sqref="A51"/>
      <selection pane="bottomLeft" activeCell="A51" sqref="A51"/>
      <selection pane="bottomRight" activeCell="A7" sqref="A7"/>
    </sheetView>
  </sheetViews>
  <sheetFormatPr defaultColWidth="9.140625" defaultRowHeight="12.75"/>
  <cols>
    <col min="1" max="1" width="29.140625" style="2" customWidth="1"/>
    <col min="2" max="5" width="8.28125" style="5" customWidth="1"/>
    <col min="6" max="6" width="7.28125" style="5" customWidth="1"/>
    <col min="7" max="10" width="8.28125" style="5" customWidth="1"/>
    <col min="11" max="12" width="9.140625" style="2" customWidth="1"/>
    <col min="13" max="13" width="6.7109375" style="2" customWidth="1"/>
    <col min="14" max="14" width="7.7109375" style="2" customWidth="1"/>
    <col min="15" max="16384" width="9.140625" style="2" customWidth="1"/>
  </cols>
  <sheetData>
    <row r="1" spans="1:10" ht="12" customHeight="1">
      <c r="A1" s="22" t="s">
        <v>24</v>
      </c>
      <c r="B1" s="2"/>
      <c r="C1" s="2"/>
      <c r="D1" s="2"/>
      <c r="E1" s="2"/>
      <c r="F1" s="2"/>
      <c r="G1" s="2"/>
      <c r="H1" s="2"/>
      <c r="I1" s="2"/>
      <c r="J1" s="2"/>
    </row>
    <row r="2" spans="2:10" ht="11.25">
      <c r="B2" s="2"/>
      <c r="C2" s="2"/>
      <c r="D2" s="2"/>
      <c r="E2" s="2"/>
      <c r="F2" s="2"/>
      <c r="G2" s="2"/>
      <c r="H2" s="2"/>
      <c r="I2" s="2"/>
      <c r="J2" s="2"/>
    </row>
    <row r="3" spans="1:10" ht="12" customHeight="1">
      <c r="A3" s="3" t="s">
        <v>17</v>
      </c>
      <c r="B3" s="7">
        <v>1990</v>
      </c>
      <c r="C3" s="7">
        <v>1995</v>
      </c>
      <c r="D3" s="7">
        <v>2000</v>
      </c>
      <c r="E3" s="7">
        <v>2005</v>
      </c>
      <c r="F3" s="7">
        <v>2010</v>
      </c>
      <c r="G3" s="7">
        <v>2015</v>
      </c>
      <c r="H3" s="7">
        <v>2020</v>
      </c>
      <c r="I3" s="7">
        <v>2025</v>
      </c>
      <c r="J3" s="7">
        <v>2030</v>
      </c>
    </row>
    <row r="4" spans="1:10" ht="11.25">
      <c r="A4" s="2" t="s">
        <v>0</v>
      </c>
      <c r="B4" s="23">
        <v>923.3164</v>
      </c>
      <c r="C4" s="23">
        <v>951.2217999999999</v>
      </c>
      <c r="D4" s="23">
        <v>1059.5177999999999</v>
      </c>
      <c r="E4" s="23">
        <v>1131.038</v>
      </c>
      <c r="F4" s="23">
        <v>1039.7288</v>
      </c>
      <c r="G4" s="23">
        <v>987.7253999999999</v>
      </c>
      <c r="H4" s="23">
        <v>964.5181</v>
      </c>
      <c r="I4" s="23">
        <v>937.2704</v>
      </c>
      <c r="J4" s="23">
        <v>897.1995</v>
      </c>
    </row>
    <row r="5" spans="1:10" ht="11.25">
      <c r="A5" s="2" t="s">
        <v>1</v>
      </c>
      <c r="B5" s="23">
        <v>168.30370000000002</v>
      </c>
      <c r="C5" s="23">
        <v>199.0885</v>
      </c>
      <c r="D5" s="23">
        <v>226.5755</v>
      </c>
      <c r="E5" s="23">
        <v>239.8825</v>
      </c>
      <c r="F5" s="23">
        <v>281.976</v>
      </c>
      <c r="G5" s="23">
        <v>305.2001</v>
      </c>
      <c r="H5" s="23">
        <v>334.95930000000004</v>
      </c>
      <c r="I5" s="23">
        <v>357.07500000000005</v>
      </c>
      <c r="J5" s="23">
        <v>379.5165</v>
      </c>
    </row>
    <row r="6" spans="1:10" ht="11.25">
      <c r="A6" s="2" t="s">
        <v>2</v>
      </c>
      <c r="B6" s="23">
        <v>1130.5617</v>
      </c>
      <c r="C6" s="23">
        <v>945.4037</v>
      </c>
      <c r="D6" s="23">
        <v>938.5808000000001</v>
      </c>
      <c r="E6" s="23">
        <v>970.0569</v>
      </c>
      <c r="F6" s="23">
        <v>922.8985</v>
      </c>
      <c r="G6" s="23">
        <v>897.06</v>
      </c>
      <c r="H6" s="23">
        <v>897.7515000000001</v>
      </c>
      <c r="I6" s="23">
        <v>891.4467999999999</v>
      </c>
      <c r="J6" s="23">
        <v>865.1496999999999</v>
      </c>
    </row>
    <row r="7" spans="1:10" ht="11.25">
      <c r="A7" s="2" t="s">
        <v>3</v>
      </c>
      <c r="B7" s="23">
        <v>172.484</v>
      </c>
      <c r="C7" s="23">
        <v>207.6969</v>
      </c>
      <c r="D7" s="23">
        <v>238.9688</v>
      </c>
      <c r="E7" s="23">
        <v>288.4545</v>
      </c>
      <c r="F7" s="23">
        <v>360.2381</v>
      </c>
      <c r="G7" s="23">
        <v>403.9951</v>
      </c>
      <c r="H7" s="23">
        <v>457.606</v>
      </c>
      <c r="I7" s="23">
        <v>493.5997</v>
      </c>
      <c r="J7" s="23">
        <v>540.1237</v>
      </c>
    </row>
    <row r="8" spans="1:10" ht="11.25">
      <c r="A8" s="2" t="s">
        <v>4</v>
      </c>
      <c r="B8" s="23">
        <v>93.7124</v>
      </c>
      <c r="C8" s="23">
        <v>104.7253</v>
      </c>
      <c r="D8" s="23">
        <v>116.8965</v>
      </c>
      <c r="E8" s="23">
        <v>134.54430000000002</v>
      </c>
      <c r="F8" s="23">
        <v>155.4715</v>
      </c>
      <c r="G8" s="23">
        <v>166.8553</v>
      </c>
      <c r="H8" s="23">
        <v>180.7493</v>
      </c>
      <c r="I8" s="23">
        <v>197.364</v>
      </c>
      <c r="J8" s="23">
        <v>216.04160000000002</v>
      </c>
    </row>
    <row r="9" spans="1:10" ht="11.25">
      <c r="A9" s="17" t="s">
        <v>5</v>
      </c>
      <c r="B9" s="24">
        <v>660.2454</v>
      </c>
      <c r="C9" s="24">
        <v>863.1968999999999</v>
      </c>
      <c r="D9" s="24">
        <v>991.0699999999999</v>
      </c>
      <c r="E9" s="24">
        <v>1144.4929000000002</v>
      </c>
      <c r="F9" s="24">
        <v>1267.7728999999997</v>
      </c>
      <c r="G9" s="24">
        <v>1405.7732999999998</v>
      </c>
      <c r="H9" s="24">
        <v>1542.9878999999999</v>
      </c>
      <c r="I9" s="24">
        <v>1685.8034</v>
      </c>
      <c r="J9" s="24">
        <v>1821.4719</v>
      </c>
    </row>
    <row r="10" spans="1:10" s="4" customFormat="1" ht="12" customHeight="1">
      <c r="A10" s="1" t="s">
        <v>25</v>
      </c>
      <c r="B10" s="25">
        <f>SUM(B4:B9)</f>
        <v>3148.6236</v>
      </c>
      <c r="C10" s="25">
        <f aca="true" t="shared" si="0" ref="C10:J10">SUM(C4:C9)</f>
        <v>3271.3331</v>
      </c>
      <c r="D10" s="25">
        <f t="shared" si="0"/>
        <v>3571.6093999999994</v>
      </c>
      <c r="E10" s="25">
        <f t="shared" si="0"/>
        <v>3908.4691</v>
      </c>
      <c r="F10" s="25">
        <f t="shared" si="0"/>
        <v>4028.0858</v>
      </c>
      <c r="G10" s="25">
        <f t="shared" si="0"/>
        <v>4166.6092</v>
      </c>
      <c r="H10" s="25">
        <f t="shared" si="0"/>
        <v>4378.572099999999</v>
      </c>
      <c r="I10" s="25">
        <f t="shared" si="0"/>
        <v>4562.5593</v>
      </c>
      <c r="J10" s="25">
        <f t="shared" si="0"/>
        <v>4719.5028999999995</v>
      </c>
    </row>
    <row r="11" spans="1:12" ht="11.25">
      <c r="A11" s="9" t="s">
        <v>37</v>
      </c>
      <c r="B11" s="30">
        <v>7.099</v>
      </c>
      <c r="C11" s="30">
        <v>8.4938</v>
      </c>
      <c r="D11" s="30">
        <v>9.1764</v>
      </c>
      <c r="E11" s="30">
        <v>19.9437</v>
      </c>
      <c r="F11" s="30">
        <v>59.2612</v>
      </c>
      <c r="G11" s="30">
        <v>90.01769999999999</v>
      </c>
      <c r="H11" s="30">
        <v>116.76559999999999</v>
      </c>
      <c r="I11" s="30">
        <v>153.15370000000001</v>
      </c>
      <c r="J11" s="30">
        <v>188.00380000000004</v>
      </c>
      <c r="L11" s="5"/>
    </row>
    <row r="12" spans="2:10" s="4" customFormat="1" ht="11.25"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1.25">
      <c r="A13" s="2" t="s">
        <v>0</v>
      </c>
      <c r="B13" s="23">
        <v>579.2648</v>
      </c>
      <c r="C13" s="23">
        <v>673.8135</v>
      </c>
      <c r="D13" s="23">
        <v>720.6724</v>
      </c>
      <c r="E13" s="23">
        <v>705.0082</v>
      </c>
      <c r="F13" s="23">
        <v>767.4443</v>
      </c>
      <c r="G13" s="23">
        <v>813.4869</v>
      </c>
      <c r="H13" s="23">
        <v>852.2344</v>
      </c>
      <c r="I13" s="23">
        <v>867.3166</v>
      </c>
      <c r="J13" s="23">
        <v>880.4655</v>
      </c>
    </row>
    <row r="14" spans="1:10" ht="11.25">
      <c r="A14" s="2" t="s">
        <v>1</v>
      </c>
      <c r="B14" s="23">
        <v>52.0406</v>
      </c>
      <c r="C14" s="23">
        <v>67.5627</v>
      </c>
      <c r="D14" s="23">
        <v>86.3785</v>
      </c>
      <c r="E14" s="23">
        <v>110.6106</v>
      </c>
      <c r="F14" s="23">
        <v>132.9289</v>
      </c>
      <c r="G14" s="23">
        <v>162.7328</v>
      </c>
      <c r="H14" s="23">
        <v>190.0878</v>
      </c>
      <c r="I14" s="23">
        <v>219.4702</v>
      </c>
      <c r="J14" s="23">
        <v>248.5416</v>
      </c>
    </row>
    <row r="15" spans="1:10" ht="11.25">
      <c r="A15" s="2" t="s">
        <v>2</v>
      </c>
      <c r="B15" s="23">
        <v>877.2386</v>
      </c>
      <c r="C15" s="23">
        <v>823.2977</v>
      </c>
      <c r="D15" s="23">
        <v>886.7673</v>
      </c>
      <c r="E15" s="23">
        <v>1010.5306</v>
      </c>
      <c r="F15" s="23">
        <v>1023.4953</v>
      </c>
      <c r="G15" s="23">
        <v>1071.7941</v>
      </c>
      <c r="H15" s="23">
        <v>1119.2844</v>
      </c>
      <c r="I15" s="23">
        <v>1156.4667</v>
      </c>
      <c r="J15" s="23">
        <v>1204.0154</v>
      </c>
    </row>
    <row r="16" spans="1:10" ht="11.25">
      <c r="A16" s="2" t="s">
        <v>3</v>
      </c>
      <c r="B16" s="23">
        <v>86.1257</v>
      </c>
      <c r="C16" s="23">
        <v>128.1456</v>
      </c>
      <c r="D16" s="23">
        <v>168.0664</v>
      </c>
      <c r="E16" s="23">
        <v>251.2854</v>
      </c>
      <c r="F16" s="23">
        <v>328.9834</v>
      </c>
      <c r="G16" s="23">
        <v>482.6576</v>
      </c>
      <c r="H16" s="23">
        <v>547.7535</v>
      </c>
      <c r="I16" s="23">
        <v>623.0147</v>
      </c>
      <c r="J16" s="23">
        <v>698.748</v>
      </c>
    </row>
    <row r="17" spans="1:10" ht="11.25">
      <c r="A17" s="2" t="s">
        <v>4</v>
      </c>
      <c r="B17" s="23">
        <v>35.6957</v>
      </c>
      <c r="C17" s="23">
        <v>42.7195</v>
      </c>
      <c r="D17" s="23">
        <v>52.572</v>
      </c>
      <c r="E17" s="23">
        <v>74.6897</v>
      </c>
      <c r="F17" s="23">
        <v>94.4582</v>
      </c>
      <c r="G17" s="23">
        <v>115.3744</v>
      </c>
      <c r="H17" s="23">
        <v>128.6548</v>
      </c>
      <c r="I17" s="23">
        <v>149.1462</v>
      </c>
      <c r="J17" s="23">
        <v>172.9013</v>
      </c>
    </row>
    <row r="18" spans="1:10" ht="11.25">
      <c r="A18" s="17" t="s">
        <v>5</v>
      </c>
      <c r="B18" s="24">
        <v>139.1492</v>
      </c>
      <c r="C18" s="24">
        <v>191.4229</v>
      </c>
      <c r="D18" s="24">
        <v>261.7423</v>
      </c>
      <c r="E18" s="24">
        <v>359.0386</v>
      </c>
      <c r="F18" s="24">
        <v>510.8007</v>
      </c>
      <c r="G18" s="24">
        <v>685.5745</v>
      </c>
      <c r="H18" s="24">
        <v>846.6608</v>
      </c>
      <c r="I18" s="24">
        <v>958.0301</v>
      </c>
      <c r="J18" s="24">
        <v>1094.8536</v>
      </c>
    </row>
    <row r="19" spans="1:10" s="4" customFormat="1" ht="12" customHeight="1">
      <c r="A19" s="32" t="s">
        <v>8</v>
      </c>
      <c r="B19" s="25">
        <f>SUM(B13:B18)</f>
        <v>1769.5146000000002</v>
      </c>
      <c r="C19" s="25">
        <f aca="true" t="shared" si="1" ref="C19:J19">SUM(C13:C18)</f>
        <v>1926.9618999999998</v>
      </c>
      <c r="D19" s="25">
        <f t="shared" si="1"/>
        <v>2176.1989</v>
      </c>
      <c r="E19" s="25">
        <f t="shared" si="1"/>
        <v>2511.1630999999998</v>
      </c>
      <c r="F19" s="25">
        <f t="shared" si="1"/>
        <v>2858.1108000000004</v>
      </c>
      <c r="G19" s="25">
        <f t="shared" si="1"/>
        <v>3331.6203000000005</v>
      </c>
      <c r="H19" s="25">
        <f t="shared" si="1"/>
        <v>3684.6757</v>
      </c>
      <c r="I19" s="25">
        <f t="shared" si="1"/>
        <v>3973.4444999999996</v>
      </c>
      <c r="J19" s="25">
        <f t="shared" si="1"/>
        <v>4299.5254</v>
      </c>
    </row>
    <row r="20" spans="2:10" s="4" customFormat="1" ht="11.25"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1.25">
      <c r="A21" s="2" t="s">
        <v>0</v>
      </c>
      <c r="B21" s="23">
        <v>513.7243</v>
      </c>
      <c r="C21" s="23">
        <v>536.4606</v>
      </c>
      <c r="D21" s="23">
        <v>606.9356</v>
      </c>
      <c r="E21" s="23">
        <v>614.939</v>
      </c>
      <c r="F21" s="23">
        <v>556.3371</v>
      </c>
      <c r="G21" s="23">
        <v>548.965</v>
      </c>
      <c r="H21" s="23">
        <v>518.222</v>
      </c>
      <c r="I21" s="23">
        <v>473.1677</v>
      </c>
      <c r="J21" s="23">
        <v>431.8581</v>
      </c>
    </row>
    <row r="22" spans="1:10" ht="11.25">
      <c r="A22" s="2" t="s">
        <v>1</v>
      </c>
      <c r="B22" s="23">
        <v>17.1893</v>
      </c>
      <c r="C22" s="23">
        <v>18.2484</v>
      </c>
      <c r="D22" s="23">
        <v>20.1497</v>
      </c>
      <c r="E22" s="23">
        <v>21.2155</v>
      </c>
      <c r="F22" s="23">
        <v>23.7867</v>
      </c>
      <c r="G22" s="23">
        <v>25.7095</v>
      </c>
      <c r="H22" s="23">
        <v>34.2922</v>
      </c>
      <c r="I22" s="23">
        <v>38.0332</v>
      </c>
      <c r="J22" s="23">
        <v>36.2296</v>
      </c>
    </row>
    <row r="23" spans="1:10" ht="11.25">
      <c r="A23" s="2" t="s">
        <v>2</v>
      </c>
      <c r="B23" s="23">
        <v>786.306</v>
      </c>
      <c r="C23" s="23">
        <v>580.337</v>
      </c>
      <c r="D23" s="23">
        <v>525.2441</v>
      </c>
      <c r="E23" s="23">
        <v>513.8904</v>
      </c>
      <c r="F23" s="23">
        <v>486.821</v>
      </c>
      <c r="G23" s="23">
        <v>465.5032</v>
      </c>
      <c r="H23" s="23">
        <v>447.394</v>
      </c>
      <c r="I23" s="23">
        <v>432.368</v>
      </c>
      <c r="J23" s="23">
        <v>411.0686</v>
      </c>
    </row>
    <row r="24" spans="1:10" ht="11.25">
      <c r="A24" s="2" t="s">
        <v>3</v>
      </c>
      <c r="B24" s="23">
        <v>3.42</v>
      </c>
      <c r="C24" s="23">
        <v>5.457</v>
      </c>
      <c r="D24" s="23">
        <v>7.289</v>
      </c>
      <c r="E24" s="23">
        <v>9.1085</v>
      </c>
      <c r="F24" s="23">
        <v>8.7662</v>
      </c>
      <c r="G24" s="23">
        <v>8.8807</v>
      </c>
      <c r="H24" s="23">
        <v>8.8851</v>
      </c>
      <c r="I24" s="23">
        <v>8.8894</v>
      </c>
      <c r="J24" s="23">
        <v>8.9044</v>
      </c>
    </row>
    <row r="25" spans="1:10" ht="11.25">
      <c r="A25" s="2" t="s">
        <v>4</v>
      </c>
      <c r="B25" s="23">
        <v>74.4712</v>
      </c>
      <c r="C25" s="23">
        <v>78.5782</v>
      </c>
      <c r="D25" s="23">
        <v>82.9371</v>
      </c>
      <c r="E25" s="23">
        <v>92.1253</v>
      </c>
      <c r="F25" s="23">
        <v>95.328</v>
      </c>
      <c r="G25" s="23">
        <v>113.3335</v>
      </c>
      <c r="H25" s="23">
        <v>121.7768</v>
      </c>
      <c r="I25" s="23">
        <v>130.5347</v>
      </c>
      <c r="J25" s="23">
        <v>139.7571</v>
      </c>
    </row>
    <row r="26" spans="1:10" ht="11.25">
      <c r="A26" s="17" t="s">
        <v>5</v>
      </c>
      <c r="B26" s="24">
        <v>825.2106</v>
      </c>
      <c r="C26" s="24">
        <v>1037.12</v>
      </c>
      <c r="D26" s="24">
        <v>1157.1307</v>
      </c>
      <c r="E26" s="24">
        <v>1761.5886</v>
      </c>
      <c r="F26" s="24">
        <v>2384.7344</v>
      </c>
      <c r="G26" s="24">
        <v>2890.8822</v>
      </c>
      <c r="H26" s="24">
        <v>3266.154</v>
      </c>
      <c r="I26" s="24">
        <v>3463.1522</v>
      </c>
      <c r="J26" s="24">
        <v>3580.9133</v>
      </c>
    </row>
    <row r="27" spans="1:10" s="4" customFormat="1" ht="12" customHeight="1">
      <c r="A27" s="32" t="s">
        <v>13</v>
      </c>
      <c r="B27" s="25">
        <f>SUM(B21:B26)</f>
        <v>2220.3214</v>
      </c>
      <c r="C27" s="25">
        <f aca="true" t="shared" si="2" ref="C27:J27">SUM(C21:C26)</f>
        <v>2256.2011999999995</v>
      </c>
      <c r="D27" s="25">
        <f t="shared" si="2"/>
        <v>2399.6862</v>
      </c>
      <c r="E27" s="25">
        <f t="shared" si="2"/>
        <v>3012.8673</v>
      </c>
      <c r="F27" s="25">
        <f t="shared" si="2"/>
        <v>3555.7734</v>
      </c>
      <c r="G27" s="25">
        <f t="shared" si="2"/>
        <v>4053.2741</v>
      </c>
      <c r="H27" s="25">
        <f t="shared" si="2"/>
        <v>4396.724099999999</v>
      </c>
      <c r="I27" s="25">
        <f t="shared" si="2"/>
        <v>4546.1452</v>
      </c>
      <c r="J27" s="25">
        <f t="shared" si="2"/>
        <v>4608.7311</v>
      </c>
    </row>
    <row r="28" spans="1:10" s="4" customFormat="1" ht="11.25">
      <c r="A28" s="33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1.25">
      <c r="A29" s="2" t="s">
        <v>0</v>
      </c>
      <c r="B29" s="23">
        <v>154.4603</v>
      </c>
      <c r="C29" s="23">
        <v>184.2906</v>
      </c>
      <c r="D29" s="23">
        <v>197.7847</v>
      </c>
      <c r="E29" s="23">
        <v>209.3832</v>
      </c>
      <c r="F29" s="23">
        <v>213.8355</v>
      </c>
      <c r="G29" s="23">
        <v>218.5468</v>
      </c>
      <c r="H29" s="23">
        <v>222.0567</v>
      </c>
      <c r="I29" s="23">
        <v>228.4598</v>
      </c>
      <c r="J29" s="23">
        <v>227.7804</v>
      </c>
    </row>
    <row r="30" spans="1:10" ht="11.25">
      <c r="A30" s="2" t="s">
        <v>1</v>
      </c>
      <c r="B30" s="23">
        <v>2.153</v>
      </c>
      <c r="C30" s="23">
        <v>2.169</v>
      </c>
      <c r="D30" s="23">
        <v>2.766</v>
      </c>
      <c r="E30" s="23">
        <v>3.7839</v>
      </c>
      <c r="F30" s="23">
        <v>4.878</v>
      </c>
      <c r="G30" s="23">
        <v>6.6844</v>
      </c>
      <c r="H30" s="23">
        <v>9.2061</v>
      </c>
      <c r="I30" s="23">
        <v>10.5263</v>
      </c>
      <c r="J30" s="23">
        <v>12.19</v>
      </c>
    </row>
    <row r="31" spans="1:10" ht="11.25">
      <c r="A31" s="2" t="s">
        <v>2</v>
      </c>
      <c r="B31" s="23">
        <v>229.2189</v>
      </c>
      <c r="C31" s="23">
        <v>243.7128</v>
      </c>
      <c r="D31" s="23">
        <v>267.3946</v>
      </c>
      <c r="E31" s="23">
        <v>285.4911</v>
      </c>
      <c r="F31" s="23">
        <v>272.7977</v>
      </c>
      <c r="G31" s="23">
        <v>272.7046</v>
      </c>
      <c r="H31" s="23">
        <v>279.805</v>
      </c>
      <c r="I31" s="23">
        <v>289.2838</v>
      </c>
      <c r="J31" s="23">
        <v>307.0131</v>
      </c>
    </row>
    <row r="32" spans="1:10" ht="11.25">
      <c r="A32" s="2" t="s">
        <v>3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1.3885</v>
      </c>
      <c r="H32" s="23">
        <v>1.3885</v>
      </c>
      <c r="I32" s="23">
        <v>3.9671</v>
      </c>
      <c r="J32" s="23">
        <v>3.9671</v>
      </c>
    </row>
    <row r="33" spans="1:10" ht="11.25">
      <c r="A33" s="2" t="s">
        <v>4</v>
      </c>
      <c r="B33" s="23">
        <v>2.013</v>
      </c>
      <c r="C33" s="23">
        <v>2.692</v>
      </c>
      <c r="D33" s="23">
        <v>3.099</v>
      </c>
      <c r="E33" s="23">
        <v>2.915</v>
      </c>
      <c r="F33" s="23">
        <v>3.0502</v>
      </c>
      <c r="G33" s="23">
        <v>3.0502</v>
      </c>
      <c r="H33" s="23">
        <v>3.0502</v>
      </c>
      <c r="I33" s="23">
        <v>4.3759</v>
      </c>
      <c r="J33" s="23">
        <v>6.2779</v>
      </c>
    </row>
    <row r="34" spans="1:10" ht="11.25">
      <c r="A34" s="17" t="s">
        <v>5</v>
      </c>
      <c r="B34" s="24">
        <v>65.2357</v>
      </c>
      <c r="C34" s="24">
        <v>93.039</v>
      </c>
      <c r="D34" s="24">
        <v>113.2912</v>
      </c>
      <c r="E34" s="24">
        <v>125.2219</v>
      </c>
      <c r="F34" s="24">
        <v>131.5925</v>
      </c>
      <c r="G34" s="24">
        <v>191.2769</v>
      </c>
      <c r="H34" s="24">
        <v>262.2653</v>
      </c>
      <c r="I34" s="24">
        <v>342.9377</v>
      </c>
      <c r="J34" s="24">
        <v>448.9533</v>
      </c>
    </row>
    <row r="35" spans="1:14" s="4" customFormat="1" ht="12" customHeight="1">
      <c r="A35" s="32" t="s">
        <v>15</v>
      </c>
      <c r="B35" s="25">
        <f>SUM(B29:B34)</f>
        <v>453.08089999999993</v>
      </c>
      <c r="C35" s="25">
        <f aca="true" t="shared" si="3" ref="C35:J35">SUM(C29:C34)</f>
        <v>525.9034</v>
      </c>
      <c r="D35" s="25">
        <f t="shared" si="3"/>
        <v>584.3354999999999</v>
      </c>
      <c r="E35" s="25">
        <f t="shared" si="3"/>
        <v>626.7951</v>
      </c>
      <c r="F35" s="25">
        <f t="shared" si="3"/>
        <v>626.1539</v>
      </c>
      <c r="G35" s="25">
        <f t="shared" si="3"/>
        <v>693.6514000000001</v>
      </c>
      <c r="H35" s="25">
        <f t="shared" si="3"/>
        <v>777.7718000000001</v>
      </c>
      <c r="I35" s="25">
        <f t="shared" si="3"/>
        <v>879.5506</v>
      </c>
      <c r="J35" s="25">
        <f t="shared" si="3"/>
        <v>1006.1818000000001</v>
      </c>
      <c r="N35" s="2"/>
    </row>
    <row r="36" spans="1:14" s="4" customFormat="1" ht="11.25">
      <c r="A36" s="33"/>
      <c r="B36" s="26"/>
      <c r="C36" s="26"/>
      <c r="D36" s="26"/>
      <c r="E36" s="26"/>
      <c r="F36" s="26"/>
      <c r="G36" s="26"/>
      <c r="H36" s="26"/>
      <c r="I36" s="26"/>
      <c r="J36" s="26"/>
      <c r="N36" s="2"/>
    </row>
    <row r="37" spans="1:10" ht="11.25">
      <c r="A37" s="2" t="s">
        <v>0</v>
      </c>
      <c r="B37" s="23">
        <v>139.1975</v>
      </c>
      <c r="C37" s="23">
        <v>152.8877</v>
      </c>
      <c r="D37" s="23">
        <v>151.2202</v>
      </c>
      <c r="E37" s="23">
        <v>150.1251</v>
      </c>
      <c r="F37" s="23">
        <v>149.9453</v>
      </c>
      <c r="G37" s="23">
        <v>156.0129</v>
      </c>
      <c r="H37" s="23">
        <v>162.6279</v>
      </c>
      <c r="I37" s="23">
        <v>165.4443</v>
      </c>
      <c r="J37" s="23">
        <v>167.1754</v>
      </c>
    </row>
    <row r="38" spans="1:10" ht="11.25">
      <c r="A38" s="2" t="s">
        <v>1</v>
      </c>
      <c r="B38" s="23">
        <v>82.2585</v>
      </c>
      <c r="C38" s="23">
        <v>105.1411</v>
      </c>
      <c r="D38" s="23">
        <v>124.6271</v>
      </c>
      <c r="E38" s="23">
        <v>140.5868</v>
      </c>
      <c r="F38" s="23">
        <v>157.1921</v>
      </c>
      <c r="G38" s="23">
        <v>178.813</v>
      </c>
      <c r="H38" s="23">
        <v>198.1646</v>
      </c>
      <c r="I38" s="23">
        <v>218.0374</v>
      </c>
      <c r="J38" s="23">
        <v>240.6651</v>
      </c>
    </row>
    <row r="39" spans="1:10" ht="11.25">
      <c r="A39" s="2" t="s">
        <v>2</v>
      </c>
      <c r="B39" s="23">
        <v>162.6894</v>
      </c>
      <c r="C39" s="23">
        <v>178.4285</v>
      </c>
      <c r="D39" s="23">
        <v>188.5965</v>
      </c>
      <c r="E39" s="23">
        <v>180.1182</v>
      </c>
      <c r="F39" s="23">
        <v>195.9001</v>
      </c>
      <c r="G39" s="23">
        <v>194.5192</v>
      </c>
      <c r="H39" s="23">
        <v>206.3814</v>
      </c>
      <c r="I39" s="23">
        <v>217.6693</v>
      </c>
      <c r="J39" s="23">
        <v>230.6134</v>
      </c>
    </row>
    <row r="40" spans="1:10" ht="11.25">
      <c r="A40" s="2" t="s">
        <v>3</v>
      </c>
      <c r="B40" s="23">
        <v>2.2413</v>
      </c>
      <c r="C40" s="23">
        <v>2.755</v>
      </c>
      <c r="D40" s="23">
        <v>1.8341</v>
      </c>
      <c r="E40" s="23">
        <v>4.0882</v>
      </c>
      <c r="F40" s="23">
        <v>3.0199</v>
      </c>
      <c r="G40" s="23">
        <v>6.7726</v>
      </c>
      <c r="H40" s="23">
        <v>8.5482</v>
      </c>
      <c r="I40" s="23">
        <v>9.8695</v>
      </c>
      <c r="J40" s="23">
        <v>11.4235</v>
      </c>
    </row>
    <row r="41" spans="1:10" ht="11.25">
      <c r="A41" s="2" t="s">
        <v>4</v>
      </c>
      <c r="B41" s="23">
        <v>12.5251</v>
      </c>
      <c r="C41" s="23">
        <v>13.4404</v>
      </c>
      <c r="D41" s="23">
        <v>16.381</v>
      </c>
      <c r="E41" s="23">
        <v>19.7734</v>
      </c>
      <c r="F41" s="23">
        <v>23.1814</v>
      </c>
      <c r="G41" s="23">
        <v>24.9392</v>
      </c>
      <c r="H41" s="23">
        <v>30.983</v>
      </c>
      <c r="I41" s="23">
        <v>36.1245</v>
      </c>
      <c r="J41" s="23">
        <v>42.5324</v>
      </c>
    </row>
    <row r="42" spans="1:10" ht="11.25">
      <c r="A42" s="17" t="s">
        <v>5</v>
      </c>
      <c r="B42" s="24">
        <v>90.1072</v>
      </c>
      <c r="C42" s="24">
        <v>108.7128</v>
      </c>
      <c r="D42" s="24">
        <v>116.7209</v>
      </c>
      <c r="E42" s="24">
        <v>163.8992</v>
      </c>
      <c r="F42" s="24">
        <v>246.3685</v>
      </c>
      <c r="G42" s="24">
        <v>290.0815</v>
      </c>
      <c r="H42" s="24">
        <v>349.9234</v>
      </c>
      <c r="I42" s="24">
        <v>396.6742</v>
      </c>
      <c r="J42" s="24">
        <v>445.0101</v>
      </c>
    </row>
    <row r="43" spans="1:10" s="4" customFormat="1" ht="12" customHeight="1">
      <c r="A43" s="32" t="s">
        <v>14</v>
      </c>
      <c r="B43" s="25">
        <f>SUM(B37:B42)</f>
        <v>489.019</v>
      </c>
      <c r="C43" s="25">
        <f aca="true" t="shared" si="4" ref="C43:J43">SUM(C37:C42)</f>
        <v>561.3655</v>
      </c>
      <c r="D43" s="25">
        <f t="shared" si="4"/>
        <v>599.3798</v>
      </c>
      <c r="E43" s="25">
        <f t="shared" si="4"/>
        <v>658.5908999999999</v>
      </c>
      <c r="F43" s="25">
        <f t="shared" si="4"/>
        <v>775.6073000000001</v>
      </c>
      <c r="G43" s="25">
        <f t="shared" si="4"/>
        <v>851.1384</v>
      </c>
      <c r="H43" s="25">
        <f t="shared" si="4"/>
        <v>956.6284999999999</v>
      </c>
      <c r="I43" s="25">
        <f t="shared" si="4"/>
        <v>1043.8192</v>
      </c>
      <c r="J43" s="25">
        <f t="shared" si="4"/>
        <v>1137.4199</v>
      </c>
    </row>
    <row r="44" spans="1:10" s="4" customFormat="1" ht="11.25">
      <c r="A44" s="33"/>
      <c r="B44" s="26"/>
      <c r="C44" s="26"/>
      <c r="D44" s="26"/>
      <c r="E44" s="26"/>
      <c r="F44" s="26"/>
      <c r="G44" s="26"/>
      <c r="H44" s="26"/>
      <c r="I44" s="26"/>
      <c r="J44" s="26"/>
    </row>
    <row r="45" spans="1:10" ht="11.25">
      <c r="A45" s="2" t="s">
        <v>0</v>
      </c>
      <c r="B45" s="23">
        <v>16.4901</v>
      </c>
      <c r="C45" s="23">
        <v>18.8214</v>
      </c>
      <c r="D45" s="23">
        <v>21.0544</v>
      </c>
      <c r="E45" s="23">
        <v>24.8892</v>
      </c>
      <c r="F45" s="23">
        <v>44.2034</v>
      </c>
      <c r="G45" s="23">
        <v>52.7681</v>
      </c>
      <c r="H45" s="23">
        <v>87.7145</v>
      </c>
      <c r="I45" s="23">
        <v>138.2789</v>
      </c>
      <c r="J45" s="23">
        <v>191.3099</v>
      </c>
    </row>
    <row r="46" spans="1:10" ht="11.25">
      <c r="A46" s="2" t="s">
        <v>1</v>
      </c>
      <c r="B46" s="23">
        <v>1.9837</v>
      </c>
      <c r="C46" s="23">
        <v>2.5183</v>
      </c>
      <c r="D46" s="23">
        <v>3.9144</v>
      </c>
      <c r="E46" s="23">
        <v>6.232</v>
      </c>
      <c r="F46" s="23">
        <v>11.1274</v>
      </c>
      <c r="G46" s="23">
        <v>17.3349</v>
      </c>
      <c r="H46" s="23">
        <v>21.5874</v>
      </c>
      <c r="I46" s="23">
        <v>27.9219</v>
      </c>
      <c r="J46" s="23">
        <v>34.7787</v>
      </c>
    </row>
    <row r="47" spans="1:10" ht="11.25">
      <c r="A47" s="2" t="s">
        <v>2</v>
      </c>
      <c r="B47" s="23">
        <v>4.556</v>
      </c>
      <c r="C47" s="23">
        <v>7.2897</v>
      </c>
      <c r="D47" s="23">
        <v>14.774</v>
      </c>
      <c r="E47" s="23">
        <v>35.3409</v>
      </c>
      <c r="F47" s="23">
        <v>69.6166</v>
      </c>
      <c r="G47" s="23">
        <v>109.4837</v>
      </c>
      <c r="H47" s="23">
        <v>154.6021</v>
      </c>
      <c r="I47" s="23">
        <v>201.4583</v>
      </c>
      <c r="J47" s="23">
        <v>252.3506</v>
      </c>
    </row>
    <row r="48" spans="1:10" ht="11.25">
      <c r="A48" s="2" t="s">
        <v>3</v>
      </c>
      <c r="B48" s="23">
        <v>0.0002</v>
      </c>
      <c r="C48" s="23">
        <v>0.0002</v>
      </c>
      <c r="D48" s="23">
        <v>0.0014</v>
      </c>
      <c r="E48" s="23">
        <v>0.0182</v>
      </c>
      <c r="F48" s="23">
        <v>0.0576</v>
      </c>
      <c r="G48" s="23">
        <v>0.5301</v>
      </c>
      <c r="H48" s="23">
        <v>1.9016</v>
      </c>
      <c r="I48" s="23">
        <v>5.1217</v>
      </c>
      <c r="J48" s="23">
        <v>10.6153</v>
      </c>
    </row>
    <row r="49" spans="1:10" ht="11.25">
      <c r="A49" s="2" t="s">
        <v>4</v>
      </c>
      <c r="B49" s="23">
        <v>0.1321</v>
      </c>
      <c r="C49" s="23">
        <v>0.2444</v>
      </c>
      <c r="D49" s="23">
        <v>0.259</v>
      </c>
      <c r="E49" s="23">
        <v>0.5889</v>
      </c>
      <c r="F49" s="23">
        <v>1.066</v>
      </c>
      <c r="G49" s="23">
        <v>3.5517</v>
      </c>
      <c r="H49" s="23">
        <v>8.7074</v>
      </c>
      <c r="I49" s="23">
        <v>19.0256</v>
      </c>
      <c r="J49" s="23">
        <v>32.2148</v>
      </c>
    </row>
    <row r="50" spans="1:10" ht="11.25">
      <c r="A50" s="17" t="s">
        <v>5</v>
      </c>
      <c r="B50" s="24">
        <v>4.984</v>
      </c>
      <c r="C50" s="24">
        <v>7.2459</v>
      </c>
      <c r="D50" s="24">
        <v>11.2107</v>
      </c>
      <c r="E50" s="24">
        <v>15.9896</v>
      </c>
      <c r="F50" s="24">
        <v>32.5506</v>
      </c>
      <c r="G50" s="24">
        <v>80.4522</v>
      </c>
      <c r="H50" s="24">
        <v>158.169</v>
      </c>
      <c r="I50" s="24">
        <v>237.2791</v>
      </c>
      <c r="J50" s="24">
        <v>338.9343</v>
      </c>
    </row>
    <row r="51" spans="1:10" s="4" customFormat="1" ht="12" customHeight="1">
      <c r="A51" s="1" t="s">
        <v>26</v>
      </c>
      <c r="B51" s="25">
        <f>SUM(B45:B50)</f>
        <v>28.146100000000004</v>
      </c>
      <c r="C51" s="25">
        <f aca="true" t="shared" si="5" ref="C51:J51">SUM(C45:C50)</f>
        <v>36.1199</v>
      </c>
      <c r="D51" s="25">
        <f t="shared" si="5"/>
        <v>51.213899999999995</v>
      </c>
      <c r="E51" s="25">
        <f t="shared" si="5"/>
        <v>83.05879999999998</v>
      </c>
      <c r="F51" s="25">
        <f t="shared" si="5"/>
        <v>158.6216</v>
      </c>
      <c r="G51" s="25">
        <f t="shared" si="5"/>
        <v>264.12070000000006</v>
      </c>
      <c r="H51" s="25">
        <f t="shared" si="5"/>
        <v>432.682</v>
      </c>
      <c r="I51" s="25">
        <f t="shared" si="5"/>
        <v>629.0854999999999</v>
      </c>
      <c r="J51" s="25">
        <f t="shared" si="5"/>
        <v>860.2035999999999</v>
      </c>
    </row>
    <row r="52" spans="2:10" s="4" customFormat="1" ht="11.25">
      <c r="B52" s="6"/>
      <c r="C52" s="6"/>
      <c r="D52" s="6"/>
      <c r="E52" s="6"/>
      <c r="F52" s="6"/>
      <c r="G52" s="6"/>
      <c r="H52" s="6"/>
      <c r="I52" s="6"/>
      <c r="J52" s="6"/>
    </row>
    <row r="53" spans="1:10" s="4" customFormat="1" ht="12" customHeight="1">
      <c r="A53" s="20" t="s">
        <v>16</v>
      </c>
      <c r="B53" s="21">
        <f>B10+B19+B27+B35+B43+B51</f>
        <v>8108.7056</v>
      </c>
      <c r="C53" s="21">
        <f aca="true" t="shared" si="6" ref="C53:J53">C10+C19+C27+C35+C43+C51</f>
        <v>8577.885</v>
      </c>
      <c r="D53" s="21">
        <f t="shared" si="6"/>
        <v>9382.4237</v>
      </c>
      <c r="E53" s="21">
        <f t="shared" si="6"/>
        <v>10800.9443</v>
      </c>
      <c r="F53" s="21">
        <f t="shared" si="6"/>
        <v>12002.3528</v>
      </c>
      <c r="G53" s="21">
        <f t="shared" si="6"/>
        <v>13360.4141</v>
      </c>
      <c r="H53" s="21">
        <f t="shared" si="6"/>
        <v>14627.0542</v>
      </c>
      <c r="I53" s="21">
        <f t="shared" si="6"/>
        <v>15634.604299999997</v>
      </c>
      <c r="J53" s="21">
        <f t="shared" si="6"/>
        <v>16631.5647</v>
      </c>
    </row>
    <row r="54" spans="1:11" s="4" customFormat="1" ht="10.5" customHeight="1">
      <c r="A54" s="3" t="s">
        <v>42</v>
      </c>
      <c r="B54" s="23">
        <v>4625.0266</v>
      </c>
      <c r="C54" s="23">
        <v>4992.1983</v>
      </c>
      <c r="D54" s="23">
        <v>5435.4031</v>
      </c>
      <c r="E54" s="23">
        <v>5667.2591</v>
      </c>
      <c r="F54" s="23">
        <v>5568.2947</v>
      </c>
      <c r="G54" s="23">
        <v>5571.3722</v>
      </c>
      <c r="H54" s="23">
        <v>5678.9876</v>
      </c>
      <c r="I54" s="23">
        <v>5729.1299</v>
      </c>
      <c r="J54" s="23">
        <v>5764.7671</v>
      </c>
      <c r="K54" s="31"/>
    </row>
    <row r="55" spans="1:11" s="4" customFormat="1" ht="11.25">
      <c r="A55" s="3" t="s">
        <v>40</v>
      </c>
      <c r="B55" s="23">
        <v>3483.6792</v>
      </c>
      <c r="C55" s="23">
        <v>3585.6867</v>
      </c>
      <c r="D55" s="23">
        <v>3947.0205</v>
      </c>
      <c r="E55" s="23">
        <v>5133.6854</v>
      </c>
      <c r="F55" s="23">
        <v>6434.058</v>
      </c>
      <c r="G55" s="23">
        <v>7789.0416</v>
      </c>
      <c r="H55" s="23">
        <v>8948.0668</v>
      </c>
      <c r="I55" s="23">
        <v>9905.4743</v>
      </c>
      <c r="J55" s="23">
        <v>10866.7976</v>
      </c>
      <c r="K55" s="31"/>
    </row>
    <row r="56" spans="1:11" s="4" customFormat="1" ht="11.25">
      <c r="A56" s="3" t="s">
        <v>41</v>
      </c>
      <c r="B56" s="23">
        <v>1648.4833</v>
      </c>
      <c r="C56" s="23">
        <v>1642.9947</v>
      </c>
      <c r="D56" s="23">
        <v>1720.4123</v>
      </c>
      <c r="E56" s="23">
        <v>1808.2367</v>
      </c>
      <c r="F56" s="23">
        <v>1732.8927</v>
      </c>
      <c r="G56" s="23">
        <v>1692.0606</v>
      </c>
      <c r="H56" s="23">
        <v>1706.3013</v>
      </c>
      <c r="I56" s="23">
        <v>1706.8763</v>
      </c>
      <c r="J56" s="23">
        <v>1707.1467</v>
      </c>
      <c r="K56" s="31"/>
    </row>
    <row r="57" spans="1:11" s="4" customFormat="1" ht="11.25">
      <c r="A57" s="3" t="s">
        <v>43</v>
      </c>
      <c r="B57" s="23">
        <v>1814.5888</v>
      </c>
      <c r="C57" s="23">
        <v>1806.4045</v>
      </c>
      <c r="D57" s="23">
        <v>1910.8179</v>
      </c>
      <c r="E57" s="23">
        <v>2015.7686</v>
      </c>
      <c r="F57" s="23">
        <v>1960.3338</v>
      </c>
      <c r="G57" s="23">
        <v>1941.1727</v>
      </c>
      <c r="H57" s="23">
        <v>1981.9579</v>
      </c>
      <c r="I57" s="23">
        <v>2011.1473</v>
      </c>
      <c r="J57" s="23">
        <v>2033.3682</v>
      </c>
      <c r="K57" s="31"/>
    </row>
    <row r="58" spans="1:11" ht="12" customHeight="1">
      <c r="A58" s="36" t="s">
        <v>44</v>
      </c>
      <c r="B58" s="24">
        <v>1375.9818</v>
      </c>
      <c r="C58" s="24">
        <v>972.0651</v>
      </c>
      <c r="D58" s="24">
        <v>910.5393</v>
      </c>
      <c r="E58" s="24">
        <v>979.6595</v>
      </c>
      <c r="F58" s="24">
        <v>1011.1953</v>
      </c>
      <c r="G58" s="24">
        <v>1069.8921</v>
      </c>
      <c r="H58" s="24">
        <v>1123.2604</v>
      </c>
      <c r="I58" s="24">
        <v>1177.5455</v>
      </c>
      <c r="J58" s="24">
        <v>1236.8427</v>
      </c>
      <c r="K58" s="27"/>
    </row>
    <row r="59" spans="1:11" s="4" customFormat="1" ht="11.25">
      <c r="A59" s="3" t="s">
        <v>46</v>
      </c>
      <c r="B59" s="23">
        <v>1968.3938</v>
      </c>
      <c r="C59" s="23">
        <v>2121.8999</v>
      </c>
      <c r="D59" s="23">
        <v>2313.7091</v>
      </c>
      <c r="E59" s="23">
        <v>2351.1787</v>
      </c>
      <c r="F59" s="23">
        <v>2285.6537</v>
      </c>
      <c r="G59" s="23">
        <v>2257.6531</v>
      </c>
      <c r="H59" s="23">
        <v>2269.5738</v>
      </c>
      <c r="I59" s="23">
        <v>2263.4629</v>
      </c>
      <c r="J59" s="23">
        <v>2240.8173</v>
      </c>
      <c r="K59" s="31"/>
    </row>
    <row r="60" spans="1:11" s="4" customFormat="1" ht="11.25">
      <c r="A60" s="18" t="s">
        <v>45</v>
      </c>
      <c r="B60" s="29">
        <v>680.5786</v>
      </c>
      <c r="C60" s="29">
        <v>913.1555</v>
      </c>
      <c r="D60" s="29">
        <v>1038.2306</v>
      </c>
      <c r="E60" s="29">
        <v>1691.4951</v>
      </c>
      <c r="F60" s="29">
        <v>2432.2022</v>
      </c>
      <c r="G60" s="29">
        <v>3117.6361</v>
      </c>
      <c r="H60" s="29">
        <v>3688.0319</v>
      </c>
      <c r="I60" s="29">
        <v>4090.9303</v>
      </c>
      <c r="J60" s="29">
        <v>4431.2484</v>
      </c>
      <c r="K60" s="31"/>
    </row>
    <row r="61" ht="6.75" customHeight="1"/>
    <row r="62" ht="12" customHeight="1">
      <c r="A62" s="16" t="s">
        <v>47</v>
      </c>
    </row>
    <row r="63" ht="12" customHeight="1">
      <c r="A63" s="3" t="s">
        <v>34</v>
      </c>
    </row>
    <row r="64" ht="12" customHeight="1">
      <c r="A64" s="19" t="s">
        <v>27</v>
      </c>
    </row>
    <row r="65" ht="12" customHeight="1">
      <c r="A65" s="3" t="s">
        <v>39</v>
      </c>
    </row>
    <row r="66" ht="11.25">
      <c r="A66" s="2" t="s">
        <v>33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  <ignoredErrors>
    <ignoredError sqref="B10:J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5"/>
  <sheetViews>
    <sheetView showGridLines="0" zoomScalePageLayoutView="0" workbookViewId="0" topLeftCell="A1">
      <pane xSplit="1" ySplit="3" topLeftCell="B4" activePane="bottomRight" state="frozen"/>
      <selection pane="topLeft" activeCell="A51" sqref="A51"/>
      <selection pane="topRight" activeCell="A51" sqref="A51"/>
      <selection pane="bottomLeft" activeCell="A51" sqref="A51"/>
      <selection pane="bottomRight" activeCell="A7" sqref="A7"/>
    </sheetView>
  </sheetViews>
  <sheetFormatPr defaultColWidth="9.140625" defaultRowHeight="12.75"/>
  <cols>
    <col min="1" max="1" width="27.28125" style="2" customWidth="1"/>
    <col min="2" max="5" width="8.28125" style="5" customWidth="1"/>
    <col min="6" max="6" width="7.28125" style="5" customWidth="1"/>
    <col min="7" max="10" width="8.28125" style="5" customWidth="1"/>
    <col min="11" max="12" width="9.140625" style="2" customWidth="1"/>
    <col min="13" max="13" width="6.7109375" style="2" customWidth="1"/>
    <col min="14" max="14" width="7.7109375" style="2" customWidth="1"/>
    <col min="15" max="16384" width="9.140625" style="2" customWidth="1"/>
  </cols>
  <sheetData>
    <row r="1" spans="1:12" ht="12" customHeight="1">
      <c r="A1" s="22" t="s">
        <v>28</v>
      </c>
      <c r="B1" s="2"/>
      <c r="C1" s="2"/>
      <c r="D1" s="2"/>
      <c r="E1" s="2"/>
      <c r="F1" s="2"/>
      <c r="G1" s="2"/>
      <c r="H1" s="2"/>
      <c r="I1" s="2"/>
      <c r="J1" s="2"/>
      <c r="L1" s="8"/>
    </row>
    <row r="2" spans="2:12" ht="11.25">
      <c r="B2" s="2"/>
      <c r="C2" s="2"/>
      <c r="D2" s="2"/>
      <c r="E2" s="2"/>
      <c r="F2" s="2"/>
      <c r="G2" s="2"/>
      <c r="H2" s="2"/>
      <c r="I2" s="2"/>
      <c r="J2" s="2"/>
      <c r="L2" s="8"/>
    </row>
    <row r="3" spans="1:10" ht="12" customHeight="1">
      <c r="A3" s="3" t="s">
        <v>29</v>
      </c>
      <c r="B3" s="7">
        <v>1990</v>
      </c>
      <c r="C3" s="7">
        <v>1995</v>
      </c>
      <c r="D3" s="7">
        <v>2000</v>
      </c>
      <c r="E3" s="7">
        <v>2005</v>
      </c>
      <c r="F3" s="7">
        <v>2010</v>
      </c>
      <c r="G3" s="7">
        <v>2015</v>
      </c>
      <c r="H3" s="7">
        <v>2020</v>
      </c>
      <c r="I3" s="7">
        <v>2025</v>
      </c>
      <c r="J3" s="7">
        <v>2030</v>
      </c>
    </row>
    <row r="4" spans="1:10" ht="11.25">
      <c r="A4" s="2" t="s">
        <v>0</v>
      </c>
      <c r="B4" s="23">
        <v>655.5618</v>
      </c>
      <c r="C4" s="23">
        <v>646.0116</v>
      </c>
      <c r="D4" s="23">
        <v>650.7597</v>
      </c>
      <c r="E4" s="23">
        <v>645.31</v>
      </c>
      <c r="F4" s="23">
        <v>648.1622</v>
      </c>
      <c r="G4" s="23">
        <v>700.1254</v>
      </c>
      <c r="H4" s="23">
        <v>736.9007</v>
      </c>
      <c r="I4" s="23">
        <v>757.7252</v>
      </c>
      <c r="J4" s="23">
        <v>788.2694</v>
      </c>
    </row>
    <row r="5" spans="1:10" ht="11.25">
      <c r="A5" s="2" t="s">
        <v>1</v>
      </c>
      <c r="B5" s="23">
        <v>230.342</v>
      </c>
      <c r="C5" s="23">
        <v>295.6895</v>
      </c>
      <c r="D5" s="23">
        <v>345.2674</v>
      </c>
      <c r="E5" s="23">
        <v>347.0547</v>
      </c>
      <c r="F5" s="23">
        <v>349.9631</v>
      </c>
      <c r="G5" s="23">
        <v>395.4522</v>
      </c>
      <c r="H5" s="23">
        <v>426.5382</v>
      </c>
      <c r="I5" s="23">
        <v>450.182</v>
      </c>
      <c r="J5" s="23">
        <v>477.7465</v>
      </c>
    </row>
    <row r="6" spans="1:10" ht="11.25">
      <c r="A6" s="2" t="s">
        <v>2</v>
      </c>
      <c r="B6" s="23">
        <v>788.2956</v>
      </c>
      <c r="C6" s="23">
        <v>669.3605</v>
      </c>
      <c r="D6" s="23">
        <v>724.72</v>
      </c>
      <c r="E6" s="23">
        <v>844.8259</v>
      </c>
      <c r="F6" s="23">
        <v>853.2862</v>
      </c>
      <c r="G6" s="23">
        <v>836.6598</v>
      </c>
      <c r="H6" s="23">
        <v>823.6327</v>
      </c>
      <c r="I6" s="23">
        <v>800.786</v>
      </c>
      <c r="J6" s="23">
        <v>790.4652</v>
      </c>
    </row>
    <row r="7" spans="1:10" ht="11.25">
      <c r="A7" s="2" t="s">
        <v>3</v>
      </c>
      <c r="B7" s="23">
        <v>851.8258</v>
      </c>
      <c r="C7" s="23">
        <v>980.4587</v>
      </c>
      <c r="D7" s="23">
        <v>1140.9203</v>
      </c>
      <c r="E7" s="23">
        <v>1217.89</v>
      </c>
      <c r="F7" s="23">
        <v>1184.6489</v>
      </c>
      <c r="G7" s="23">
        <v>1285.021</v>
      </c>
      <c r="H7" s="23">
        <v>1379.8242</v>
      </c>
      <c r="I7" s="23">
        <v>1540.466</v>
      </c>
      <c r="J7" s="23">
        <v>1646.4082</v>
      </c>
    </row>
    <row r="8" spans="1:10" ht="11.25">
      <c r="A8" s="2" t="s">
        <v>4</v>
      </c>
      <c r="B8" s="23">
        <v>320.852</v>
      </c>
      <c r="C8" s="23">
        <v>339.3021</v>
      </c>
      <c r="D8" s="23">
        <v>370.8833</v>
      </c>
      <c r="E8" s="23">
        <v>470.6955</v>
      </c>
      <c r="F8" s="23">
        <v>478.1786</v>
      </c>
      <c r="G8" s="23">
        <v>475.0886</v>
      </c>
      <c r="H8" s="23">
        <v>512.4343</v>
      </c>
      <c r="I8" s="23">
        <v>504.8529</v>
      </c>
      <c r="J8" s="23">
        <v>497.5727</v>
      </c>
    </row>
    <row r="9" spans="1:10" ht="11.25">
      <c r="A9" s="17" t="s">
        <v>5</v>
      </c>
      <c r="B9" s="24">
        <v>324.9337</v>
      </c>
      <c r="C9" s="24">
        <v>353.5526</v>
      </c>
      <c r="D9" s="24">
        <v>379.2116</v>
      </c>
      <c r="E9" s="24">
        <v>380.7883</v>
      </c>
      <c r="F9" s="24">
        <v>399.4131</v>
      </c>
      <c r="G9" s="24">
        <v>397.0694</v>
      </c>
      <c r="H9" s="24">
        <v>383.4705</v>
      </c>
      <c r="I9" s="24">
        <v>343.963</v>
      </c>
      <c r="J9" s="24">
        <v>311.25</v>
      </c>
    </row>
    <row r="10" spans="1:10" s="4" customFormat="1" ht="12" customHeight="1">
      <c r="A10" s="34" t="s">
        <v>31</v>
      </c>
      <c r="B10" s="25">
        <f>SUM(B4:B9)</f>
        <v>3171.8109</v>
      </c>
      <c r="C10" s="25">
        <f aca="true" t="shared" si="0" ref="C10:J10">SUM(C4:C9)</f>
        <v>3284.375</v>
      </c>
      <c r="D10" s="25">
        <f t="shared" si="0"/>
        <v>3611.7623000000003</v>
      </c>
      <c r="E10" s="25">
        <f t="shared" si="0"/>
        <v>3906.5644</v>
      </c>
      <c r="F10" s="25">
        <f t="shared" si="0"/>
        <v>3913.6521000000002</v>
      </c>
      <c r="G10" s="25">
        <f t="shared" si="0"/>
        <v>4089.4163999999996</v>
      </c>
      <c r="H10" s="25">
        <f t="shared" si="0"/>
        <v>4262.8006000000005</v>
      </c>
      <c r="I10" s="25">
        <f t="shared" si="0"/>
        <v>4397.9751</v>
      </c>
      <c r="J10" s="25">
        <f t="shared" si="0"/>
        <v>4511.7119999999995</v>
      </c>
    </row>
    <row r="11" spans="2:10" s="4" customFormat="1" ht="11.25"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1.25">
      <c r="A12" s="2" t="s">
        <v>0</v>
      </c>
      <c r="B12" s="23">
        <v>583.9613</v>
      </c>
      <c r="C12" s="23">
        <v>651.6565</v>
      </c>
      <c r="D12" s="23">
        <v>693.938</v>
      </c>
      <c r="E12" s="23">
        <v>676.5075</v>
      </c>
      <c r="F12" s="23">
        <v>750.3814</v>
      </c>
      <c r="G12" s="23">
        <v>795.6582</v>
      </c>
      <c r="H12" s="23">
        <v>852.6992</v>
      </c>
      <c r="I12" s="23">
        <v>875.5864</v>
      </c>
      <c r="J12" s="23">
        <v>906.1628</v>
      </c>
    </row>
    <row r="13" spans="1:10" ht="11.25">
      <c r="A13" s="2" t="s">
        <v>1</v>
      </c>
      <c r="B13" s="23">
        <v>52.3236</v>
      </c>
      <c r="C13" s="23">
        <v>68.0409</v>
      </c>
      <c r="D13" s="23">
        <v>90.2036</v>
      </c>
      <c r="E13" s="23">
        <v>124.7595</v>
      </c>
      <c r="F13" s="23">
        <v>145.1045</v>
      </c>
      <c r="G13" s="23">
        <v>175.1199</v>
      </c>
      <c r="H13" s="23">
        <v>191.8049</v>
      </c>
      <c r="I13" s="23">
        <v>233.871</v>
      </c>
      <c r="J13" s="23">
        <v>270.6768</v>
      </c>
    </row>
    <row r="14" spans="1:10" ht="11.25">
      <c r="A14" s="2" t="s">
        <v>2</v>
      </c>
      <c r="B14" s="23">
        <v>865.0621</v>
      </c>
      <c r="C14" s="23">
        <v>789.2004</v>
      </c>
      <c r="D14" s="23">
        <v>845.0272</v>
      </c>
      <c r="E14" s="23">
        <v>934.233</v>
      </c>
      <c r="F14" s="23">
        <v>938.7885</v>
      </c>
      <c r="G14" s="23">
        <v>1016.6484</v>
      </c>
      <c r="H14" s="23">
        <v>1047.8767</v>
      </c>
      <c r="I14" s="23">
        <v>1092.4512</v>
      </c>
      <c r="J14" s="23">
        <v>1161.7872</v>
      </c>
    </row>
    <row r="15" spans="1:10" ht="11.25">
      <c r="A15" s="2" t="s">
        <v>3</v>
      </c>
      <c r="B15" s="23">
        <v>91.2105</v>
      </c>
      <c r="C15" s="23">
        <v>134.5627</v>
      </c>
      <c r="D15" s="23">
        <v>187.2637</v>
      </c>
      <c r="E15" s="23">
        <v>287.9154</v>
      </c>
      <c r="F15" s="23">
        <v>414.6336</v>
      </c>
      <c r="G15" s="23">
        <v>579.0297</v>
      </c>
      <c r="H15" s="23">
        <v>655.9279</v>
      </c>
      <c r="I15" s="23">
        <v>741.8201</v>
      </c>
      <c r="J15" s="23">
        <v>821.3097</v>
      </c>
    </row>
    <row r="16" spans="1:10" ht="11.25">
      <c r="A16" s="2" t="s">
        <v>4</v>
      </c>
      <c r="B16" s="23">
        <v>61.9143</v>
      </c>
      <c r="C16" s="23">
        <v>76.736</v>
      </c>
      <c r="D16" s="23">
        <v>117.2867</v>
      </c>
      <c r="E16" s="23">
        <v>156.895</v>
      </c>
      <c r="F16" s="23">
        <v>188.1169</v>
      </c>
      <c r="G16" s="23">
        <v>213.3757</v>
      </c>
      <c r="H16" s="23">
        <v>257.2335</v>
      </c>
      <c r="I16" s="23">
        <v>298.6388</v>
      </c>
      <c r="J16" s="23">
        <v>356.7727</v>
      </c>
    </row>
    <row r="17" spans="1:10" ht="11.25">
      <c r="A17" s="17" t="s">
        <v>5</v>
      </c>
      <c r="B17" s="24">
        <v>135.773</v>
      </c>
      <c r="C17" s="24">
        <v>190.4047</v>
      </c>
      <c r="D17" s="24">
        <v>244.9347</v>
      </c>
      <c r="E17" s="24">
        <v>327.4928</v>
      </c>
      <c r="F17" s="24">
        <v>443.8526</v>
      </c>
      <c r="G17" s="24">
        <v>545.647</v>
      </c>
      <c r="H17" s="24">
        <v>706.9209</v>
      </c>
      <c r="I17" s="24">
        <v>770.0792</v>
      </c>
      <c r="J17" s="24">
        <v>811.3965</v>
      </c>
    </row>
    <row r="18" spans="1:10" s="4" customFormat="1" ht="12" customHeight="1">
      <c r="A18" s="32" t="s">
        <v>7</v>
      </c>
      <c r="B18" s="25">
        <f>SUM(B12:B17)</f>
        <v>1790.2448</v>
      </c>
      <c r="C18" s="25">
        <f aca="true" t="shared" si="1" ref="C18:J18">SUM(C12:C17)</f>
        <v>1910.6012</v>
      </c>
      <c r="D18" s="25">
        <f t="shared" si="1"/>
        <v>2178.6539</v>
      </c>
      <c r="E18" s="25">
        <f t="shared" si="1"/>
        <v>2507.8032</v>
      </c>
      <c r="F18" s="25">
        <f t="shared" si="1"/>
        <v>2880.8775</v>
      </c>
      <c r="G18" s="25">
        <f t="shared" si="1"/>
        <v>3325.4789</v>
      </c>
      <c r="H18" s="25">
        <f t="shared" si="1"/>
        <v>3712.4631</v>
      </c>
      <c r="I18" s="25">
        <f t="shared" si="1"/>
        <v>4012.4467</v>
      </c>
      <c r="J18" s="25">
        <f t="shared" si="1"/>
        <v>4328.1057</v>
      </c>
    </row>
    <row r="19" spans="2:10" s="4" customFormat="1" ht="11.25"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1.25">
      <c r="A20" s="2" t="s">
        <v>0</v>
      </c>
      <c r="B20" s="23">
        <v>609.2411</v>
      </c>
      <c r="C20" s="23">
        <v>602.2633</v>
      </c>
      <c r="D20" s="23">
        <v>611.572</v>
      </c>
      <c r="E20" s="23">
        <v>618.7976</v>
      </c>
      <c r="F20" s="23">
        <v>591.5605</v>
      </c>
      <c r="G20" s="23">
        <v>601.8128</v>
      </c>
      <c r="H20" s="23">
        <v>577.3082</v>
      </c>
      <c r="I20" s="23">
        <v>540.227</v>
      </c>
      <c r="J20" s="23">
        <v>505.9708</v>
      </c>
    </row>
    <row r="21" spans="1:10" ht="11.25">
      <c r="A21" s="2" t="s">
        <v>1</v>
      </c>
      <c r="B21" s="23">
        <v>18.4563</v>
      </c>
      <c r="C21" s="23">
        <v>22.8037</v>
      </c>
      <c r="D21" s="23">
        <v>33.8793</v>
      </c>
      <c r="E21" s="23">
        <v>46.3186</v>
      </c>
      <c r="F21" s="23">
        <v>53.7818</v>
      </c>
      <c r="G21" s="23">
        <v>59.7334</v>
      </c>
      <c r="H21" s="23">
        <v>65.1939</v>
      </c>
      <c r="I21" s="23">
        <v>68.5195</v>
      </c>
      <c r="J21" s="23">
        <v>72.0146</v>
      </c>
    </row>
    <row r="22" spans="1:10" ht="11.25">
      <c r="A22" s="2" t="s">
        <v>2</v>
      </c>
      <c r="B22" s="23">
        <v>713.0939</v>
      </c>
      <c r="C22" s="23">
        <v>495.3117</v>
      </c>
      <c r="D22" s="23">
        <v>428.5883</v>
      </c>
      <c r="E22" s="23">
        <v>438.1219</v>
      </c>
      <c r="F22" s="23">
        <v>430.8508</v>
      </c>
      <c r="G22" s="23">
        <v>424.2927</v>
      </c>
      <c r="H22" s="23">
        <v>418.146</v>
      </c>
      <c r="I22" s="23">
        <v>411.0963</v>
      </c>
      <c r="J22" s="23">
        <v>408.5698</v>
      </c>
    </row>
    <row r="23" spans="1:10" ht="11.25">
      <c r="A23" s="2" t="s">
        <v>3</v>
      </c>
      <c r="B23" s="23">
        <v>0.7995</v>
      </c>
      <c r="C23" s="23">
        <v>0.7011</v>
      </c>
      <c r="D23" s="23">
        <v>0.7663</v>
      </c>
      <c r="E23" s="23">
        <v>0.818</v>
      </c>
      <c r="F23" s="23">
        <v>0.9594</v>
      </c>
      <c r="G23" s="23">
        <v>1.0593</v>
      </c>
      <c r="H23" s="23">
        <v>1.1695</v>
      </c>
      <c r="I23" s="23">
        <v>1.2849</v>
      </c>
      <c r="J23" s="23">
        <v>1.4117</v>
      </c>
    </row>
    <row r="24" spans="1:10" ht="11.25">
      <c r="A24" s="2" t="s">
        <v>4</v>
      </c>
      <c r="B24" s="23">
        <v>104.9857</v>
      </c>
      <c r="C24" s="23">
        <v>121.8342</v>
      </c>
      <c r="D24" s="23">
        <v>130.5996</v>
      </c>
      <c r="E24" s="23">
        <v>140.99</v>
      </c>
      <c r="F24" s="23">
        <v>144.8945</v>
      </c>
      <c r="G24" s="23">
        <v>156.0892</v>
      </c>
      <c r="H24" s="23">
        <v>172.3305</v>
      </c>
      <c r="I24" s="23">
        <v>190.2623</v>
      </c>
      <c r="J24" s="23">
        <v>210.0605</v>
      </c>
    </row>
    <row r="25" spans="1:10" ht="11.25">
      <c r="A25" s="17" t="s">
        <v>5</v>
      </c>
      <c r="B25" s="24">
        <v>820.5483</v>
      </c>
      <c r="C25" s="24">
        <v>1023.0919</v>
      </c>
      <c r="D25" s="24">
        <v>1147.0712</v>
      </c>
      <c r="E25" s="24">
        <v>1819.3948</v>
      </c>
      <c r="F25" s="24">
        <v>2509.3771</v>
      </c>
      <c r="G25" s="24">
        <v>3008.9844</v>
      </c>
      <c r="H25" s="24">
        <v>3191.8471</v>
      </c>
      <c r="I25" s="24">
        <v>3292.1994</v>
      </c>
      <c r="J25" s="24">
        <v>3374.9964</v>
      </c>
    </row>
    <row r="26" spans="1:10" s="4" customFormat="1" ht="12" customHeight="1">
      <c r="A26" s="32" t="s">
        <v>9</v>
      </c>
      <c r="B26" s="25">
        <f>SUM(B20:B25)</f>
        <v>2267.1248</v>
      </c>
      <c r="C26" s="25">
        <f aca="true" t="shared" si="2" ref="C26:J26">SUM(C20:C25)</f>
        <v>2266.0059</v>
      </c>
      <c r="D26" s="25">
        <f t="shared" si="2"/>
        <v>2352.4767</v>
      </c>
      <c r="E26" s="25">
        <f t="shared" si="2"/>
        <v>3064.4409</v>
      </c>
      <c r="F26" s="25">
        <f t="shared" si="2"/>
        <v>3731.4241</v>
      </c>
      <c r="G26" s="25">
        <f t="shared" si="2"/>
        <v>4251.971799999999</v>
      </c>
      <c r="H26" s="25">
        <f t="shared" si="2"/>
        <v>4425.9952</v>
      </c>
      <c r="I26" s="25">
        <f t="shared" si="2"/>
        <v>4503.5894</v>
      </c>
      <c r="J26" s="25">
        <f t="shared" si="2"/>
        <v>4573.0238</v>
      </c>
    </row>
    <row r="27" spans="2:10" s="4" customFormat="1" ht="11.25">
      <c r="B27" s="26"/>
      <c r="C27" s="26"/>
      <c r="D27" s="26"/>
      <c r="E27" s="26"/>
      <c r="F27" s="26"/>
      <c r="G27" s="26"/>
      <c r="H27" s="26"/>
      <c r="I27" s="26"/>
      <c r="J27" s="26"/>
    </row>
    <row r="28" spans="1:28" ht="11.25">
      <c r="A28" s="2" t="s">
        <v>0</v>
      </c>
      <c r="B28" s="23">
        <v>154.4603</v>
      </c>
      <c r="C28" s="23">
        <v>184.2906</v>
      </c>
      <c r="D28" s="23">
        <v>197.7847</v>
      </c>
      <c r="E28" s="23">
        <v>209.3832</v>
      </c>
      <c r="F28" s="23">
        <v>213.8355</v>
      </c>
      <c r="G28" s="23">
        <v>218.5468</v>
      </c>
      <c r="H28" s="23">
        <v>222.0567</v>
      </c>
      <c r="I28" s="23">
        <v>228.4598</v>
      </c>
      <c r="J28" s="23">
        <v>227.7804</v>
      </c>
      <c r="T28" s="5"/>
      <c r="U28" s="5"/>
      <c r="V28" s="5"/>
      <c r="W28" s="5"/>
      <c r="X28" s="5"/>
      <c r="Y28" s="5"/>
      <c r="Z28" s="5"/>
      <c r="AA28" s="5"/>
      <c r="AB28" s="5"/>
    </row>
    <row r="29" spans="1:28" ht="11.25">
      <c r="A29" s="2" t="s">
        <v>1</v>
      </c>
      <c r="B29" s="23">
        <v>2.153</v>
      </c>
      <c r="C29" s="23">
        <v>2.169</v>
      </c>
      <c r="D29" s="23">
        <v>2.766</v>
      </c>
      <c r="E29" s="23">
        <v>3.7839</v>
      </c>
      <c r="F29" s="23">
        <v>4.878</v>
      </c>
      <c r="G29" s="23">
        <v>6.6844</v>
      </c>
      <c r="H29" s="23">
        <v>9.2061</v>
      </c>
      <c r="I29" s="23">
        <v>10.5263</v>
      </c>
      <c r="J29" s="23">
        <v>12.19</v>
      </c>
      <c r="T29" s="5"/>
      <c r="U29" s="5"/>
      <c r="V29" s="5"/>
      <c r="W29" s="5"/>
      <c r="X29" s="5"/>
      <c r="Y29" s="5"/>
      <c r="Z29" s="5"/>
      <c r="AA29" s="5"/>
      <c r="AB29" s="5"/>
    </row>
    <row r="30" spans="1:28" ht="11.25">
      <c r="A30" s="2" t="s">
        <v>2</v>
      </c>
      <c r="B30" s="23">
        <v>229.2189</v>
      </c>
      <c r="C30" s="23">
        <v>243.7128</v>
      </c>
      <c r="D30" s="23">
        <v>267.3946</v>
      </c>
      <c r="E30" s="23">
        <v>285.4911</v>
      </c>
      <c r="F30" s="23">
        <v>272.7977</v>
      </c>
      <c r="G30" s="23">
        <v>272.7046</v>
      </c>
      <c r="H30" s="23">
        <v>279.805</v>
      </c>
      <c r="I30" s="23">
        <v>289.2838</v>
      </c>
      <c r="J30" s="23">
        <v>307.0131</v>
      </c>
      <c r="T30" s="5"/>
      <c r="U30" s="5"/>
      <c r="V30" s="5"/>
      <c r="W30" s="5"/>
      <c r="X30" s="5"/>
      <c r="Y30" s="5"/>
      <c r="Z30" s="5"/>
      <c r="AA30" s="5"/>
      <c r="AB30" s="5"/>
    </row>
    <row r="31" spans="1:28" ht="11.25">
      <c r="A31" s="2" t="s">
        <v>3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1.3885</v>
      </c>
      <c r="H31" s="23">
        <v>1.3885</v>
      </c>
      <c r="I31" s="23">
        <v>3.9671</v>
      </c>
      <c r="J31" s="23">
        <v>3.9671</v>
      </c>
      <c r="T31" s="5"/>
      <c r="U31" s="5"/>
      <c r="V31" s="5"/>
      <c r="W31" s="5"/>
      <c r="X31" s="5"/>
      <c r="Y31" s="5"/>
      <c r="Z31" s="5"/>
      <c r="AA31" s="5"/>
      <c r="AB31" s="5"/>
    </row>
    <row r="32" spans="1:28" ht="11.25">
      <c r="A32" s="2" t="s">
        <v>4</v>
      </c>
      <c r="B32" s="23">
        <v>2.013</v>
      </c>
      <c r="C32" s="23">
        <v>2.692</v>
      </c>
      <c r="D32" s="23">
        <v>3.099</v>
      </c>
      <c r="E32" s="23">
        <v>2.915</v>
      </c>
      <c r="F32" s="23">
        <v>3.0502</v>
      </c>
      <c r="G32" s="23">
        <v>3.0502</v>
      </c>
      <c r="H32" s="23">
        <v>3.0502</v>
      </c>
      <c r="I32" s="23">
        <v>4.3759</v>
      </c>
      <c r="J32" s="23">
        <v>6.2779</v>
      </c>
      <c r="T32" s="5"/>
      <c r="U32" s="5"/>
      <c r="V32" s="5"/>
      <c r="W32" s="5"/>
      <c r="X32" s="5"/>
      <c r="Y32" s="5"/>
      <c r="Z32" s="5"/>
      <c r="AA32" s="5"/>
      <c r="AB32" s="5"/>
    </row>
    <row r="33" spans="1:28" ht="11.25">
      <c r="A33" s="17" t="s">
        <v>5</v>
      </c>
      <c r="B33" s="24">
        <v>65.2357</v>
      </c>
      <c r="C33" s="24">
        <v>93.039</v>
      </c>
      <c r="D33" s="24">
        <v>113.2912</v>
      </c>
      <c r="E33" s="24">
        <v>125.2219</v>
      </c>
      <c r="F33" s="24">
        <v>131.5925</v>
      </c>
      <c r="G33" s="24">
        <v>191.2769</v>
      </c>
      <c r="H33" s="24">
        <v>262.2653</v>
      </c>
      <c r="I33" s="24">
        <v>342.9377</v>
      </c>
      <c r="J33" s="24">
        <v>448.9533</v>
      </c>
      <c r="T33" s="5"/>
      <c r="U33" s="5"/>
      <c r="V33" s="5"/>
      <c r="W33" s="5"/>
      <c r="X33" s="5"/>
      <c r="Y33" s="5"/>
      <c r="Z33" s="5"/>
      <c r="AA33" s="5"/>
      <c r="AB33" s="5"/>
    </row>
    <row r="34" spans="1:28" s="4" customFormat="1" ht="12" customHeight="1">
      <c r="A34" s="32" t="s">
        <v>11</v>
      </c>
      <c r="B34" s="25">
        <f>SUM(B28:B33)</f>
        <v>453.08089999999993</v>
      </c>
      <c r="C34" s="25">
        <f aca="true" t="shared" si="3" ref="C34:J34">SUM(C28:C33)</f>
        <v>525.9034</v>
      </c>
      <c r="D34" s="25">
        <f t="shared" si="3"/>
        <v>584.3354999999999</v>
      </c>
      <c r="E34" s="25">
        <f t="shared" si="3"/>
        <v>626.7951</v>
      </c>
      <c r="F34" s="25">
        <f t="shared" si="3"/>
        <v>626.1539</v>
      </c>
      <c r="G34" s="25">
        <f t="shared" si="3"/>
        <v>693.6514000000001</v>
      </c>
      <c r="H34" s="25">
        <f t="shared" si="3"/>
        <v>777.7718000000001</v>
      </c>
      <c r="I34" s="25">
        <f t="shared" si="3"/>
        <v>879.5506</v>
      </c>
      <c r="J34" s="25">
        <f t="shared" si="3"/>
        <v>1006.1818000000001</v>
      </c>
      <c r="K34" s="2"/>
      <c r="L34" s="2"/>
      <c r="M34" s="2"/>
      <c r="N34" s="2"/>
      <c r="O34" s="2"/>
      <c r="P34" s="2"/>
      <c r="Q34" s="2"/>
      <c r="R34" s="2"/>
      <c r="S34" s="2"/>
      <c r="T34" s="5"/>
      <c r="U34" s="5"/>
      <c r="V34" s="5"/>
      <c r="W34" s="5"/>
      <c r="X34" s="5"/>
      <c r="Y34" s="5"/>
      <c r="Z34" s="5"/>
      <c r="AA34" s="5"/>
      <c r="AB34" s="5"/>
    </row>
    <row r="35" spans="2:10" ht="11.25">
      <c r="B35" s="23"/>
      <c r="C35" s="23"/>
      <c r="D35" s="23"/>
      <c r="E35" s="23"/>
      <c r="F35" s="23"/>
      <c r="G35" s="23"/>
      <c r="H35" s="23"/>
      <c r="I35" s="23"/>
      <c r="J35" s="23"/>
    </row>
    <row r="36" spans="1:28" ht="11.25">
      <c r="A36" s="2" t="s">
        <v>0</v>
      </c>
      <c r="B36" s="23">
        <v>139.1975</v>
      </c>
      <c r="C36" s="23">
        <v>152.8877</v>
      </c>
      <c r="D36" s="23">
        <v>151.2202</v>
      </c>
      <c r="E36" s="23">
        <v>150.1251</v>
      </c>
      <c r="F36" s="23">
        <v>149.9453</v>
      </c>
      <c r="G36" s="23">
        <v>156.0129</v>
      </c>
      <c r="H36" s="23">
        <v>162.6279</v>
      </c>
      <c r="I36" s="23">
        <v>165.4443</v>
      </c>
      <c r="J36" s="23">
        <v>167.1754</v>
      </c>
      <c r="T36" s="5"/>
      <c r="U36" s="5"/>
      <c r="V36" s="5"/>
      <c r="W36" s="5"/>
      <c r="X36" s="5"/>
      <c r="Y36" s="5"/>
      <c r="Z36" s="5"/>
      <c r="AA36" s="5"/>
      <c r="AB36" s="5"/>
    </row>
    <row r="37" spans="1:28" ht="11.25">
      <c r="A37" s="2" t="s">
        <v>1</v>
      </c>
      <c r="B37" s="23">
        <v>82.2585</v>
      </c>
      <c r="C37" s="23">
        <v>105.1411</v>
      </c>
      <c r="D37" s="23">
        <v>124.6271</v>
      </c>
      <c r="E37" s="23">
        <v>140.5868</v>
      </c>
      <c r="F37" s="23">
        <v>157.1921</v>
      </c>
      <c r="G37" s="23">
        <v>178.813</v>
      </c>
      <c r="H37" s="23">
        <v>198.1646</v>
      </c>
      <c r="I37" s="23">
        <v>218.0374</v>
      </c>
      <c r="J37" s="23">
        <v>240.6651</v>
      </c>
      <c r="T37" s="5"/>
      <c r="U37" s="5"/>
      <c r="V37" s="5"/>
      <c r="W37" s="5"/>
      <c r="X37" s="5"/>
      <c r="Y37" s="5"/>
      <c r="Z37" s="5"/>
      <c r="AA37" s="5"/>
      <c r="AB37" s="5"/>
    </row>
    <row r="38" spans="1:28" ht="11.25">
      <c r="A38" s="2" t="s">
        <v>2</v>
      </c>
      <c r="B38" s="23">
        <v>162.6894</v>
      </c>
      <c r="C38" s="23">
        <v>178.4285</v>
      </c>
      <c r="D38" s="23">
        <v>188.5965</v>
      </c>
      <c r="E38" s="23">
        <v>180.1182</v>
      </c>
      <c r="F38" s="23">
        <v>195.9001</v>
      </c>
      <c r="G38" s="23">
        <v>194.5192</v>
      </c>
      <c r="H38" s="23">
        <v>206.3814</v>
      </c>
      <c r="I38" s="23">
        <v>217.6693</v>
      </c>
      <c r="J38" s="23">
        <v>230.6134</v>
      </c>
      <c r="T38" s="5"/>
      <c r="U38" s="5"/>
      <c r="V38" s="5"/>
      <c r="W38" s="5"/>
      <c r="X38" s="5"/>
      <c r="Y38" s="5"/>
      <c r="Z38" s="5"/>
      <c r="AA38" s="5"/>
      <c r="AB38" s="5"/>
    </row>
    <row r="39" spans="1:28" ht="11.25">
      <c r="A39" s="2" t="s">
        <v>3</v>
      </c>
      <c r="B39" s="23">
        <v>2.2413</v>
      </c>
      <c r="C39" s="23">
        <v>2.755</v>
      </c>
      <c r="D39" s="23">
        <v>1.8341</v>
      </c>
      <c r="E39" s="23">
        <v>4.0882</v>
      </c>
      <c r="F39" s="23">
        <v>3.0199</v>
      </c>
      <c r="G39" s="23">
        <v>6.7726</v>
      </c>
      <c r="H39" s="23">
        <v>8.5482</v>
      </c>
      <c r="I39" s="23">
        <v>9.8695</v>
      </c>
      <c r="J39" s="23">
        <v>11.4235</v>
      </c>
      <c r="T39" s="5"/>
      <c r="U39" s="5"/>
      <c r="V39" s="5"/>
      <c r="W39" s="5"/>
      <c r="X39" s="5"/>
      <c r="Y39" s="5"/>
      <c r="Z39" s="5"/>
      <c r="AA39" s="5"/>
      <c r="AB39" s="5"/>
    </row>
    <row r="40" spans="1:28" ht="11.25">
      <c r="A40" s="2" t="s">
        <v>4</v>
      </c>
      <c r="B40" s="23">
        <v>12.5251</v>
      </c>
      <c r="C40" s="23">
        <v>13.4404</v>
      </c>
      <c r="D40" s="23">
        <v>16.381</v>
      </c>
      <c r="E40" s="23">
        <v>19.7734</v>
      </c>
      <c r="F40" s="23">
        <v>23.1814</v>
      </c>
      <c r="G40" s="23">
        <v>24.9392</v>
      </c>
      <c r="H40" s="23">
        <v>30.983</v>
      </c>
      <c r="I40" s="23">
        <v>36.1245</v>
      </c>
      <c r="J40" s="23">
        <v>42.5324</v>
      </c>
      <c r="T40" s="5"/>
      <c r="U40" s="5"/>
      <c r="V40" s="5"/>
      <c r="W40" s="5"/>
      <c r="X40" s="5"/>
      <c r="Y40" s="5"/>
      <c r="Z40" s="5"/>
      <c r="AA40" s="5"/>
      <c r="AB40" s="5"/>
    </row>
    <row r="41" spans="1:28" ht="11.25">
      <c r="A41" s="17" t="s">
        <v>5</v>
      </c>
      <c r="B41" s="24">
        <v>90.1072</v>
      </c>
      <c r="C41" s="24">
        <v>108.7128</v>
      </c>
      <c r="D41" s="24">
        <v>116.7209</v>
      </c>
      <c r="E41" s="24">
        <v>163.8992</v>
      </c>
      <c r="F41" s="24">
        <v>246.3685</v>
      </c>
      <c r="G41" s="24">
        <v>290.0815</v>
      </c>
      <c r="H41" s="24">
        <v>349.9234</v>
      </c>
      <c r="I41" s="24">
        <v>396.6742</v>
      </c>
      <c r="J41" s="24">
        <v>445.0101</v>
      </c>
      <c r="T41" s="5"/>
      <c r="U41" s="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32" t="s">
        <v>10</v>
      </c>
      <c r="B42" s="25">
        <f>SUM(B36:B41)</f>
        <v>489.019</v>
      </c>
      <c r="C42" s="25">
        <f aca="true" t="shared" si="4" ref="C42:J42">SUM(C36:C41)</f>
        <v>561.3655</v>
      </c>
      <c r="D42" s="25">
        <f t="shared" si="4"/>
        <v>599.3798</v>
      </c>
      <c r="E42" s="25">
        <f t="shared" si="4"/>
        <v>658.5908999999999</v>
      </c>
      <c r="F42" s="25">
        <f t="shared" si="4"/>
        <v>775.6073000000001</v>
      </c>
      <c r="G42" s="25">
        <f t="shared" si="4"/>
        <v>851.1384</v>
      </c>
      <c r="H42" s="25">
        <f t="shared" si="4"/>
        <v>956.6284999999999</v>
      </c>
      <c r="I42" s="25">
        <f t="shared" si="4"/>
        <v>1043.8192</v>
      </c>
      <c r="J42" s="25">
        <f t="shared" si="4"/>
        <v>1137.4199</v>
      </c>
      <c r="K42" s="2"/>
      <c r="L42" s="2"/>
      <c r="M42" s="2"/>
      <c r="N42" s="2"/>
      <c r="O42" s="2"/>
      <c r="P42" s="2"/>
      <c r="Q42" s="2"/>
      <c r="R42" s="2"/>
      <c r="S42" s="2"/>
      <c r="T42" s="5"/>
      <c r="U42" s="5"/>
      <c r="V42" s="5"/>
      <c r="W42" s="5"/>
      <c r="X42" s="5"/>
      <c r="Y42" s="5"/>
      <c r="Z42" s="5"/>
      <c r="AA42" s="5"/>
      <c r="AB42" s="5"/>
    </row>
    <row r="43" spans="2:10" s="4" customFormat="1" ht="11.25">
      <c r="B43" s="26"/>
      <c r="C43" s="26"/>
      <c r="D43" s="26"/>
      <c r="E43" s="26"/>
      <c r="F43" s="26"/>
      <c r="G43" s="26"/>
      <c r="H43" s="26"/>
      <c r="I43" s="26"/>
      <c r="J43" s="26"/>
    </row>
    <row r="44" spans="1:10" ht="11.25">
      <c r="A44" s="2" t="s">
        <v>0</v>
      </c>
      <c r="B44" s="23">
        <v>1.4968</v>
      </c>
      <c r="C44" s="23">
        <v>2.718</v>
      </c>
      <c r="D44" s="23">
        <v>3.0963</v>
      </c>
      <c r="E44" s="23">
        <v>7.6118</v>
      </c>
      <c r="F44" s="23">
        <v>26.3553</v>
      </c>
      <c r="G44" s="23">
        <v>40.1877</v>
      </c>
      <c r="H44" s="23">
        <v>47.7006</v>
      </c>
      <c r="I44" s="23">
        <v>58.823</v>
      </c>
      <c r="J44" s="23">
        <v>70.0781</v>
      </c>
    </row>
    <row r="45" spans="1:10" ht="11.25">
      <c r="A45" s="2" t="s">
        <v>1</v>
      </c>
      <c r="B45" s="23">
        <v>5.6022</v>
      </c>
      <c r="C45" s="23">
        <v>5.6022</v>
      </c>
      <c r="D45" s="23">
        <v>5.2478</v>
      </c>
      <c r="E45" s="23">
        <v>8.0914</v>
      </c>
      <c r="F45" s="23">
        <v>18.2635</v>
      </c>
      <c r="G45" s="23">
        <v>26.5223</v>
      </c>
      <c r="H45" s="23">
        <v>38.7323</v>
      </c>
      <c r="I45" s="23">
        <v>52.1198</v>
      </c>
      <c r="J45" s="23">
        <v>63.6055</v>
      </c>
    </row>
    <row r="46" spans="1:10" ht="11.25">
      <c r="A46" s="2" t="s">
        <v>2</v>
      </c>
      <c r="B46" s="23">
        <v>0</v>
      </c>
      <c r="C46" s="23">
        <v>0</v>
      </c>
      <c r="D46" s="23">
        <v>0.7444</v>
      </c>
      <c r="E46" s="23">
        <v>3.4015</v>
      </c>
      <c r="F46" s="23">
        <v>11.3538</v>
      </c>
      <c r="G46" s="23">
        <v>14.9522</v>
      </c>
      <c r="H46" s="23">
        <v>19.4986</v>
      </c>
      <c r="I46" s="23">
        <v>24.6972</v>
      </c>
      <c r="J46" s="23">
        <v>29.5133</v>
      </c>
    </row>
    <row r="47" spans="1:10" ht="11.25">
      <c r="A47" s="2" t="s">
        <v>3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</row>
    <row r="48" spans="1:10" ht="11.25">
      <c r="A48" s="2" t="s">
        <v>4</v>
      </c>
      <c r="B48" s="23">
        <v>0</v>
      </c>
      <c r="C48" s="23">
        <v>0</v>
      </c>
      <c r="D48" s="23">
        <v>0.0057</v>
      </c>
      <c r="E48" s="23">
        <v>0.0057</v>
      </c>
      <c r="F48" s="23">
        <v>0.0137</v>
      </c>
      <c r="G48" s="23">
        <v>0.1515</v>
      </c>
      <c r="H48" s="23">
        <v>0.2834</v>
      </c>
      <c r="I48" s="23">
        <v>0.4199</v>
      </c>
      <c r="J48" s="23">
        <v>0.6139</v>
      </c>
    </row>
    <row r="49" spans="1:10" ht="11.25">
      <c r="A49" s="17" t="s">
        <v>5</v>
      </c>
      <c r="B49" s="24">
        <v>0</v>
      </c>
      <c r="C49" s="24">
        <v>0</v>
      </c>
      <c r="D49" s="24">
        <v>0.0822</v>
      </c>
      <c r="E49" s="24">
        <v>0.8333</v>
      </c>
      <c r="F49" s="24">
        <v>3.2749</v>
      </c>
      <c r="G49" s="24">
        <v>8.204</v>
      </c>
      <c r="H49" s="24">
        <v>10.5507</v>
      </c>
      <c r="I49" s="24">
        <v>17.0939</v>
      </c>
      <c r="J49" s="24">
        <v>24.193</v>
      </c>
    </row>
    <row r="50" spans="1:10" s="4" customFormat="1" ht="12" customHeight="1">
      <c r="A50" s="32" t="s">
        <v>6</v>
      </c>
      <c r="B50" s="25">
        <f>SUM(B44:B49)</f>
        <v>7.099</v>
      </c>
      <c r="C50" s="25">
        <f aca="true" t="shared" si="5" ref="C50:J50">SUM(C44:C49)</f>
        <v>8.3202</v>
      </c>
      <c r="D50" s="25">
        <f t="shared" si="5"/>
        <v>9.1764</v>
      </c>
      <c r="E50" s="25">
        <f t="shared" si="5"/>
        <v>19.9437</v>
      </c>
      <c r="F50" s="25">
        <f t="shared" si="5"/>
        <v>59.2612</v>
      </c>
      <c r="G50" s="25">
        <f t="shared" si="5"/>
        <v>90.01770000000002</v>
      </c>
      <c r="H50" s="25">
        <f t="shared" si="5"/>
        <v>116.7656</v>
      </c>
      <c r="I50" s="25">
        <f t="shared" si="5"/>
        <v>153.15380000000002</v>
      </c>
      <c r="J50" s="25">
        <f t="shared" si="5"/>
        <v>188.00380000000004</v>
      </c>
    </row>
    <row r="51" spans="2:10" s="4" customFormat="1" ht="11.25">
      <c r="B51" s="6"/>
      <c r="C51" s="6"/>
      <c r="D51" s="6"/>
      <c r="E51" s="6"/>
      <c r="F51" s="6"/>
      <c r="G51" s="6"/>
      <c r="H51" s="6"/>
      <c r="I51" s="6"/>
      <c r="J51" s="6"/>
    </row>
    <row r="52" spans="1:19" ht="11.25">
      <c r="A52" s="27" t="s">
        <v>0</v>
      </c>
      <c r="B52" s="23">
        <v>16.4901</v>
      </c>
      <c r="C52" s="23">
        <v>18.8214</v>
      </c>
      <c r="D52" s="23">
        <v>21.0544</v>
      </c>
      <c r="E52" s="23">
        <v>24.8892</v>
      </c>
      <c r="F52" s="23">
        <v>44.2034</v>
      </c>
      <c r="G52" s="23">
        <v>52.7681</v>
      </c>
      <c r="H52" s="23">
        <v>87.7145</v>
      </c>
      <c r="I52" s="23">
        <v>138.2789</v>
      </c>
      <c r="J52" s="23">
        <v>191.3099</v>
      </c>
      <c r="K52" s="4"/>
      <c r="L52" s="4"/>
      <c r="M52" s="4"/>
      <c r="N52" s="4"/>
      <c r="O52" s="4"/>
      <c r="P52" s="4"/>
      <c r="Q52" s="4"/>
      <c r="R52" s="4"/>
      <c r="S52" s="4"/>
    </row>
    <row r="53" spans="1:19" ht="11.25">
      <c r="A53" s="27" t="s">
        <v>1</v>
      </c>
      <c r="B53" s="23">
        <v>1.9837</v>
      </c>
      <c r="C53" s="23">
        <v>2.5183</v>
      </c>
      <c r="D53" s="23">
        <v>3.9144</v>
      </c>
      <c r="E53" s="23">
        <v>6.232</v>
      </c>
      <c r="F53" s="23">
        <v>11.1274</v>
      </c>
      <c r="G53" s="23">
        <v>17.3349</v>
      </c>
      <c r="H53" s="23">
        <v>21.5874</v>
      </c>
      <c r="I53" s="23">
        <v>27.9219</v>
      </c>
      <c r="J53" s="23">
        <v>34.7787</v>
      </c>
      <c r="K53" s="4"/>
      <c r="L53" s="4"/>
      <c r="M53" s="4"/>
      <c r="N53" s="4"/>
      <c r="O53" s="4"/>
      <c r="P53" s="4"/>
      <c r="Q53" s="4"/>
      <c r="R53" s="4"/>
      <c r="S53" s="4"/>
    </row>
    <row r="54" spans="1:19" ht="11.25">
      <c r="A54" s="27" t="s">
        <v>2</v>
      </c>
      <c r="B54" s="23">
        <v>4.556</v>
      </c>
      <c r="C54" s="23">
        <v>7.2897</v>
      </c>
      <c r="D54" s="23">
        <v>14.774</v>
      </c>
      <c r="E54" s="23">
        <v>35.3409</v>
      </c>
      <c r="F54" s="23">
        <v>69.6166</v>
      </c>
      <c r="G54" s="23">
        <v>109.4837</v>
      </c>
      <c r="H54" s="23">
        <v>154.6021</v>
      </c>
      <c r="I54" s="23">
        <v>201.4583</v>
      </c>
      <c r="J54" s="23">
        <v>252.3506</v>
      </c>
      <c r="K54" s="4"/>
      <c r="L54" s="4"/>
      <c r="M54" s="4"/>
      <c r="N54" s="4"/>
      <c r="O54" s="4"/>
      <c r="P54" s="4"/>
      <c r="Q54" s="4"/>
      <c r="R54" s="4"/>
      <c r="S54" s="4"/>
    </row>
    <row r="55" spans="1:19" ht="11.25">
      <c r="A55" s="27" t="s">
        <v>3</v>
      </c>
      <c r="B55" s="23">
        <v>0.0002</v>
      </c>
      <c r="C55" s="23">
        <v>0.0002</v>
      </c>
      <c r="D55" s="23">
        <v>0.0014</v>
      </c>
      <c r="E55" s="23">
        <v>0.0182</v>
      </c>
      <c r="F55" s="23">
        <v>0.0576</v>
      </c>
      <c r="G55" s="23">
        <v>0.5301</v>
      </c>
      <c r="H55" s="23">
        <v>1.9016</v>
      </c>
      <c r="I55" s="23">
        <v>5.1217</v>
      </c>
      <c r="J55" s="23">
        <v>10.6153</v>
      </c>
      <c r="K55" s="4"/>
      <c r="L55" s="4"/>
      <c r="M55" s="4"/>
      <c r="N55" s="4"/>
      <c r="O55" s="4"/>
      <c r="P55" s="4"/>
      <c r="Q55" s="4"/>
      <c r="R55" s="4"/>
      <c r="S55" s="4"/>
    </row>
    <row r="56" spans="1:19" ht="11.25">
      <c r="A56" s="27" t="s">
        <v>4</v>
      </c>
      <c r="B56" s="23">
        <v>0.1321</v>
      </c>
      <c r="C56" s="23">
        <v>0.2444</v>
      </c>
      <c r="D56" s="23">
        <v>0.259</v>
      </c>
      <c r="E56" s="23">
        <v>0.5889</v>
      </c>
      <c r="F56" s="23">
        <v>1.066</v>
      </c>
      <c r="G56" s="23">
        <v>3.5517</v>
      </c>
      <c r="H56" s="23">
        <v>8.7074</v>
      </c>
      <c r="I56" s="23">
        <v>19.0256</v>
      </c>
      <c r="J56" s="23">
        <v>32.2148</v>
      </c>
      <c r="K56" s="4"/>
      <c r="L56" s="4"/>
      <c r="M56" s="4"/>
      <c r="N56" s="4"/>
      <c r="O56" s="4"/>
      <c r="P56" s="4"/>
      <c r="Q56" s="4"/>
      <c r="R56" s="4"/>
      <c r="S56" s="4"/>
    </row>
    <row r="57" spans="1:19" ht="11.25">
      <c r="A57" s="28" t="s">
        <v>5</v>
      </c>
      <c r="B57" s="24">
        <v>4.984</v>
      </c>
      <c r="C57" s="24">
        <v>7.2459</v>
      </c>
      <c r="D57" s="24">
        <v>11.2107</v>
      </c>
      <c r="E57" s="24">
        <v>15.9896</v>
      </c>
      <c r="F57" s="24">
        <v>32.5506</v>
      </c>
      <c r="G57" s="24">
        <v>80.4522</v>
      </c>
      <c r="H57" s="24">
        <v>158.169</v>
      </c>
      <c r="I57" s="24">
        <v>237.2791</v>
      </c>
      <c r="J57" s="24">
        <v>338.9343</v>
      </c>
      <c r="K57" s="4"/>
      <c r="L57" s="4"/>
      <c r="M57" s="4"/>
      <c r="N57" s="4"/>
      <c r="O57" s="4"/>
      <c r="P57" s="4"/>
      <c r="Q57" s="4"/>
      <c r="R57" s="4"/>
      <c r="S57" s="4"/>
    </row>
    <row r="58" spans="1:10" s="4" customFormat="1" ht="12" customHeight="1">
      <c r="A58" s="35" t="s">
        <v>38</v>
      </c>
      <c r="B58" s="25">
        <f>SUM(B52:B57)</f>
        <v>28.146100000000004</v>
      </c>
      <c r="C58" s="25">
        <f aca="true" t="shared" si="6" ref="C58:J58">SUM(C52:C57)</f>
        <v>36.1199</v>
      </c>
      <c r="D58" s="25">
        <f t="shared" si="6"/>
        <v>51.213899999999995</v>
      </c>
      <c r="E58" s="25">
        <f t="shared" si="6"/>
        <v>83.05879999999998</v>
      </c>
      <c r="F58" s="25">
        <f t="shared" si="6"/>
        <v>158.6216</v>
      </c>
      <c r="G58" s="25">
        <f t="shared" si="6"/>
        <v>264.12070000000006</v>
      </c>
      <c r="H58" s="25">
        <f t="shared" si="6"/>
        <v>432.682</v>
      </c>
      <c r="I58" s="25">
        <f t="shared" si="6"/>
        <v>629.0854999999999</v>
      </c>
      <c r="J58" s="25">
        <f t="shared" si="6"/>
        <v>860.2035999999999</v>
      </c>
    </row>
    <row r="59" spans="2:10" s="4" customFormat="1" ht="11.25">
      <c r="B59" s="6"/>
      <c r="C59" s="6"/>
      <c r="D59" s="6"/>
      <c r="E59" s="6"/>
      <c r="F59" s="6"/>
      <c r="G59" s="6"/>
      <c r="H59" s="6"/>
      <c r="I59" s="6"/>
      <c r="J59" s="6"/>
    </row>
    <row r="60" spans="1:10" s="4" customFormat="1" ht="12" customHeight="1">
      <c r="A60" s="20" t="s">
        <v>12</v>
      </c>
      <c r="B60" s="21">
        <f>B10+B18+B26+B34+B42+B50+B58</f>
        <v>8206.525500000002</v>
      </c>
      <c r="C60" s="21">
        <f aca="true" t="shared" si="7" ref="C60:J60">C10+C18+C26+C34+C42+C50+C58</f>
        <v>8592.6911</v>
      </c>
      <c r="D60" s="21">
        <f t="shared" si="7"/>
        <v>9386.998500000002</v>
      </c>
      <c r="E60" s="21">
        <f t="shared" si="7"/>
        <v>10867.196999999998</v>
      </c>
      <c r="F60" s="21">
        <f t="shared" si="7"/>
        <v>12145.5977</v>
      </c>
      <c r="G60" s="21">
        <f t="shared" si="7"/>
        <v>13565.7953</v>
      </c>
      <c r="H60" s="21">
        <f t="shared" si="7"/>
        <v>14685.106800000003</v>
      </c>
      <c r="I60" s="21">
        <f t="shared" si="7"/>
        <v>15619.6203</v>
      </c>
      <c r="J60" s="21">
        <f t="shared" si="7"/>
        <v>16604.6506</v>
      </c>
    </row>
    <row r="61" spans="1:11" ht="11.25" customHeight="1">
      <c r="A61" s="3" t="s">
        <v>50</v>
      </c>
      <c r="B61" s="23">
        <v>3436.8957</v>
      </c>
      <c r="C61" s="23">
        <v>3661.8746</v>
      </c>
      <c r="D61" s="23">
        <v>3841.6896</v>
      </c>
      <c r="E61" s="23">
        <v>3836.7483</v>
      </c>
      <c r="F61" s="23">
        <v>3901.8582</v>
      </c>
      <c r="G61" s="23">
        <v>4058.9454</v>
      </c>
      <c r="H61" s="23">
        <v>4295.0028</v>
      </c>
      <c r="I61" s="23">
        <v>4471.7253</v>
      </c>
      <c r="J61" s="23">
        <v>4666.504</v>
      </c>
      <c r="K61" s="4"/>
    </row>
    <row r="62" spans="1:11" ht="11.25">
      <c r="A62" s="3" t="s">
        <v>40</v>
      </c>
      <c r="B62" s="23">
        <v>4769.6299</v>
      </c>
      <c r="C62" s="23">
        <v>4930.8164</v>
      </c>
      <c r="D62" s="23">
        <v>5545.3088</v>
      </c>
      <c r="E62" s="23">
        <v>7030.4491</v>
      </c>
      <c r="F62" s="23">
        <v>8243.7396</v>
      </c>
      <c r="G62" s="23">
        <v>9506.8496</v>
      </c>
      <c r="H62" s="23">
        <v>10390.1038</v>
      </c>
      <c r="I62" s="23">
        <v>11147.895</v>
      </c>
      <c r="J62" s="23">
        <v>11938.1465</v>
      </c>
      <c r="K62" s="4"/>
    </row>
    <row r="63" spans="1:11" ht="11.25">
      <c r="A63" s="3" t="s">
        <v>49</v>
      </c>
      <c r="B63" s="23">
        <v>893.479</v>
      </c>
      <c r="C63" s="23">
        <v>904.0565</v>
      </c>
      <c r="D63" s="23">
        <v>892.1848</v>
      </c>
      <c r="E63" s="23">
        <v>837.9176</v>
      </c>
      <c r="F63" s="23">
        <v>773.8461</v>
      </c>
      <c r="G63" s="23">
        <v>717.9671</v>
      </c>
      <c r="H63" s="23">
        <v>700.5819</v>
      </c>
      <c r="I63" s="23">
        <v>702.8036</v>
      </c>
      <c r="J63" s="23">
        <v>728.5636</v>
      </c>
      <c r="K63" s="4"/>
    </row>
    <row r="64" spans="1:10" ht="11.25">
      <c r="A64" s="3" t="s">
        <v>43</v>
      </c>
      <c r="B64" s="23">
        <v>1090.7929</v>
      </c>
      <c r="C64" s="23">
        <v>1156.8211</v>
      </c>
      <c r="D64" s="23">
        <v>1191.7155</v>
      </c>
      <c r="E64" s="23">
        <v>1145.9216</v>
      </c>
      <c r="F64" s="23">
        <v>1073.8008</v>
      </c>
      <c r="G64" s="23">
        <v>1004.6165</v>
      </c>
      <c r="H64" s="23">
        <v>981.5774</v>
      </c>
      <c r="I64" s="23">
        <v>983.5758</v>
      </c>
      <c r="J64" s="23">
        <v>1010.8679</v>
      </c>
    </row>
    <row r="65" spans="1:10" ht="12" customHeight="1">
      <c r="A65" s="36" t="s">
        <v>51</v>
      </c>
      <c r="B65" s="24">
        <v>1672.123</v>
      </c>
      <c r="C65" s="24">
        <v>1226.4826</v>
      </c>
      <c r="D65" s="24">
        <v>1278.1294</v>
      </c>
      <c r="E65" s="24">
        <v>1575.611</v>
      </c>
      <c r="F65" s="24">
        <v>1698.7929</v>
      </c>
      <c r="G65" s="24">
        <v>1864.644</v>
      </c>
      <c r="H65" s="24">
        <v>1968.365</v>
      </c>
      <c r="I65" s="24">
        <v>2053.8663</v>
      </c>
      <c r="J65" s="24">
        <v>2169.4447</v>
      </c>
    </row>
    <row r="66" spans="1:10" ht="11.25">
      <c r="A66" s="3" t="s">
        <v>46</v>
      </c>
      <c r="B66" s="23">
        <v>1664.5632</v>
      </c>
      <c r="C66" s="23">
        <v>1669.9465</v>
      </c>
      <c r="D66" s="23">
        <v>1681.3925</v>
      </c>
      <c r="E66" s="23">
        <v>1637.2359</v>
      </c>
      <c r="F66" s="23">
        <v>1763.5498</v>
      </c>
      <c r="G66" s="23">
        <v>1886.334</v>
      </c>
      <c r="H66" s="23">
        <v>1978.0911</v>
      </c>
      <c r="I66" s="23">
        <v>2034.4482</v>
      </c>
      <c r="J66" s="23">
        <v>2097.1661</v>
      </c>
    </row>
    <row r="67" spans="1:10" ht="11.25">
      <c r="A67" s="18" t="s">
        <v>45</v>
      </c>
      <c r="B67" s="29">
        <v>743.0558</v>
      </c>
      <c r="C67" s="29">
        <v>923.0355</v>
      </c>
      <c r="D67" s="29">
        <v>1004.4408</v>
      </c>
      <c r="E67" s="29">
        <v>1631.3769</v>
      </c>
      <c r="F67" s="29">
        <v>2283.9043</v>
      </c>
      <c r="G67" s="29">
        <v>2832.4298</v>
      </c>
      <c r="H67" s="29">
        <v>3123.5542</v>
      </c>
      <c r="I67" s="29">
        <v>3284.4609</v>
      </c>
      <c r="J67" s="29">
        <v>3481.4067</v>
      </c>
    </row>
    <row r="68" ht="8.25" customHeight="1"/>
    <row r="69" ht="12" customHeight="1">
      <c r="A69" s="16" t="s">
        <v>52</v>
      </c>
    </row>
    <row r="70" ht="12" customHeight="1">
      <c r="A70" s="3" t="s">
        <v>30</v>
      </c>
    </row>
    <row r="71" ht="12" customHeight="1">
      <c r="A71" s="3" t="s">
        <v>32</v>
      </c>
    </row>
    <row r="72" ht="12" customHeight="1">
      <c r="A72" s="3" t="s">
        <v>39</v>
      </c>
    </row>
    <row r="73" ht="12" customHeight="1">
      <c r="A73" s="3" t="s">
        <v>48</v>
      </c>
    </row>
    <row r="75" ht="11.25">
      <c r="C75" s="37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  <ignoredErrors>
    <ignoredError sqref="B10:J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 plc</dc:creator>
  <cp:keywords/>
  <dc:description/>
  <cp:lastModifiedBy>Butterworth, Paul (LOVE &amp; TATE)</cp:lastModifiedBy>
  <cp:lastPrinted>2012-01-16T14:02:49Z</cp:lastPrinted>
  <dcterms:created xsi:type="dcterms:W3CDTF">2011-01-06T15:41:04Z</dcterms:created>
  <dcterms:modified xsi:type="dcterms:W3CDTF">2012-01-17T22:25:51Z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